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afis07\users$\RastyapinA\My Documents\"/>
    </mc:Choice>
  </mc:AlternateContent>
  <bookViews>
    <workbookView xWindow="0" yWindow="0" windowWidth="19200" windowHeight="10935"/>
  </bookViews>
  <sheets>
    <sheet name="BORROWER APPLICATION" sheetId="2" r:id="rId1"/>
    <sheet name="GROUP" sheetId="3" r:id="rId2"/>
  </sheets>
  <definedNames>
    <definedName name="DATE_CURRENT">'BORROWER APPLICATION'!$E$12</definedName>
    <definedName name="_xlnm.Print_Area" localSheetId="0">'BORROWER APPLICATION'!$A$5:$J$719</definedName>
    <definedName name="_xlnm.Print_Titles" localSheetId="0">'BORROWER APPLICATION'!$1:$4</definedName>
    <definedName name="_xlnm.Print_Titles" localSheetId="1">GROUP!$1:$4</definedName>
  </definedNames>
  <calcPr calcId="152511" calcMode="autoNoTable"/>
</workbook>
</file>

<file path=xl/calcChain.xml><?xml version="1.0" encoding="utf-8"?>
<calcChain xmlns="http://schemas.openxmlformats.org/spreadsheetml/2006/main">
  <c r="D507" i="2" l="1"/>
  <c r="D490" i="2"/>
  <c r="D524" i="2"/>
  <c r="D273" i="2"/>
  <c r="D285" i="2"/>
  <c r="B513" i="2"/>
  <c r="B514" i="2"/>
  <c r="B515" i="2"/>
  <c r="B516" i="2"/>
  <c r="B517" i="2"/>
  <c r="B518" i="2"/>
  <c r="B519" i="2"/>
  <c r="B520" i="2"/>
  <c r="B521" i="2"/>
  <c r="B512" i="2"/>
  <c r="G494" i="2"/>
  <c r="F494" i="2"/>
  <c r="E494" i="2"/>
  <c r="D494" i="2" s="1"/>
  <c r="G492" i="2"/>
  <c r="G509" i="2" s="1"/>
  <c r="F492" i="2"/>
  <c r="F509" i="2" s="1"/>
  <c r="E526" i="2" s="1"/>
  <c r="E492" i="2"/>
  <c r="E509" i="2" s="1"/>
  <c r="D526" i="2" s="1"/>
  <c r="D492" i="2"/>
  <c r="D509" i="2" s="1"/>
  <c r="G474" i="2"/>
  <c r="F474" i="2"/>
  <c r="E474" i="2"/>
  <c r="D474" i="2"/>
  <c r="G467" i="2"/>
  <c r="F467" i="2"/>
  <c r="E467" i="2"/>
  <c r="D467" i="2"/>
  <c r="G462" i="2"/>
  <c r="F462" i="2"/>
  <c r="E462" i="2"/>
  <c r="D462" i="2"/>
  <c r="G455" i="2"/>
  <c r="F455" i="2"/>
  <c r="E455" i="2"/>
  <c r="D455" i="2"/>
  <c r="G440" i="2"/>
  <c r="F440" i="2"/>
  <c r="E440" i="2"/>
  <c r="D440" i="2"/>
  <c r="G269" i="2"/>
  <c r="F269" i="2"/>
  <c r="E269" i="2"/>
  <c r="D269" i="2"/>
  <c r="G262" i="2"/>
  <c r="F262" i="2"/>
  <c r="E262" i="2"/>
  <c r="D262" i="2"/>
  <c r="G257" i="2"/>
  <c r="F257" i="2"/>
  <c r="E257" i="2"/>
  <c r="D257" i="2"/>
  <c r="G250" i="2"/>
  <c r="F250" i="2"/>
  <c r="E250" i="2"/>
  <c r="D250" i="2"/>
  <c r="G235" i="2"/>
  <c r="F235" i="2"/>
  <c r="E235" i="2"/>
  <c r="D235" i="2"/>
  <c r="G428" i="2"/>
  <c r="F428" i="2"/>
  <c r="G421" i="2"/>
  <c r="F421" i="2"/>
  <c r="G416" i="2"/>
  <c r="F416" i="2"/>
  <c r="G409" i="2"/>
  <c r="F409" i="2"/>
  <c r="G394" i="2"/>
  <c r="F394" i="2"/>
  <c r="E175" i="2"/>
  <c r="C8" i="3" l="1"/>
  <c r="D566" i="2" l="1"/>
  <c r="E566" i="2"/>
  <c r="E572" i="2"/>
  <c r="D572" i="2"/>
  <c r="D579" i="2"/>
  <c r="E579" i="2"/>
  <c r="J2" i="2"/>
  <c r="I2" i="2"/>
  <c r="F1" i="2" l="1"/>
  <c r="F511" i="2"/>
  <c r="E527" i="2" s="1"/>
  <c r="E563" i="2"/>
  <c r="E586" i="2" s="1"/>
  <c r="E623" i="2" s="1"/>
  <c r="E637" i="2" s="1"/>
  <c r="E651" i="2" s="1"/>
  <c r="E665" i="2" s="1"/>
  <c r="E679" i="2" s="1"/>
  <c r="D677" i="2"/>
  <c r="D663" i="2"/>
  <c r="D649" i="2"/>
  <c r="D635" i="2"/>
  <c r="D621" i="2"/>
  <c r="D584" i="2"/>
  <c r="D561" i="2"/>
  <c r="D478" i="2"/>
  <c r="D430" i="2"/>
  <c r="E434" i="2" s="1"/>
  <c r="D384" i="2"/>
  <c r="E388" i="2" s="1"/>
  <c r="D352" i="2"/>
  <c r="D327" i="2"/>
  <c r="D315" i="2"/>
  <c r="D299" i="2"/>
  <c r="G301" i="2" s="1"/>
  <c r="G287" i="2"/>
  <c r="D275" i="2"/>
  <c r="D225" i="2"/>
  <c r="D229" i="2" s="1"/>
  <c r="D179" i="2"/>
  <c r="E183" i="2" s="1"/>
  <c r="D168" i="2"/>
  <c r="D204" i="2"/>
  <c r="E204" i="2"/>
  <c r="D189" i="2"/>
  <c r="E189" i="2"/>
  <c r="F189" i="2"/>
  <c r="G189" i="2"/>
  <c r="F204" i="2"/>
  <c r="G204" i="2"/>
  <c r="D211" i="2"/>
  <c r="E211" i="2"/>
  <c r="F211" i="2"/>
  <c r="G211" i="2"/>
  <c r="D216" i="2"/>
  <c r="E216" i="2"/>
  <c r="F216" i="2"/>
  <c r="G216" i="2"/>
  <c r="D223" i="2"/>
  <c r="E223" i="2"/>
  <c r="F223" i="2"/>
  <c r="G223" i="2"/>
  <c r="D281" i="2"/>
  <c r="F295" i="2"/>
  <c r="G295" i="2"/>
  <c r="F311" i="2"/>
  <c r="G311" i="2"/>
  <c r="E323" i="2"/>
  <c r="F323" i="2"/>
  <c r="I323" i="2"/>
  <c r="D394" i="2"/>
  <c r="E394" i="2"/>
  <c r="D409" i="2"/>
  <c r="E409" i="2"/>
  <c r="D416" i="2"/>
  <c r="E416" i="2"/>
  <c r="D421" i="2"/>
  <c r="E421" i="2"/>
  <c r="D428" i="2"/>
  <c r="E428" i="2"/>
  <c r="G486" i="2"/>
  <c r="D522" i="2"/>
  <c r="E522" i="2"/>
  <c r="F522" i="2"/>
  <c r="G522" i="2"/>
  <c r="D541" i="2"/>
  <c r="E541" i="2"/>
  <c r="D555" i="2"/>
  <c r="E555" i="2"/>
  <c r="D601" i="2"/>
  <c r="E601" i="2"/>
  <c r="D615" i="2"/>
  <c r="E615" i="2"/>
  <c r="D631" i="2"/>
  <c r="E631" i="2"/>
  <c r="D645" i="2"/>
  <c r="E645" i="2"/>
  <c r="D659" i="2"/>
  <c r="E659" i="2"/>
  <c r="D673" i="2"/>
  <c r="E673" i="2"/>
  <c r="D687" i="2"/>
  <c r="E687" i="2"/>
  <c r="E511" i="2" l="1"/>
  <c r="D527" i="2" s="1"/>
  <c r="F301" i="2"/>
  <c r="D388" i="2"/>
  <c r="F287" i="2"/>
  <c r="D434" i="2"/>
  <c r="E617" i="2"/>
  <c r="D617" i="2"/>
  <c r="E557" i="2"/>
  <c r="D557" i="2"/>
  <c r="E505" i="2"/>
  <c r="D183" i="2"/>
  <c r="G511" i="2"/>
  <c r="F505" i="2"/>
  <c r="D505" i="2"/>
  <c r="G505" i="2"/>
  <c r="E582" i="2"/>
  <c r="D582" i="2"/>
  <c r="E565" i="2"/>
  <c r="E639" i="2"/>
  <c r="E625" i="2"/>
  <c r="E681" i="2"/>
  <c r="E587" i="2"/>
  <c r="E667" i="2"/>
  <c r="E653" i="2"/>
  <c r="D511" i="2"/>
  <c r="E170" i="2"/>
  <c r="E229" i="2"/>
  <c r="D563" i="2"/>
  <c r="D586" i="2" s="1"/>
  <c r="D623" i="2" s="1"/>
  <c r="D637" i="2" s="1"/>
  <c r="D651" i="2" s="1"/>
  <c r="D665" i="2" s="1"/>
  <c r="D679" i="2" s="1"/>
  <c r="D681" i="2" l="1"/>
  <c r="D565" i="2" l="1"/>
  <c r="D625" i="2"/>
  <c r="D667" i="2"/>
  <c r="D639" i="2"/>
  <c r="D653" i="2"/>
  <c r="D587" i="2"/>
</calcChain>
</file>

<file path=xl/sharedStrings.xml><?xml version="1.0" encoding="utf-8"?>
<sst xmlns="http://schemas.openxmlformats.org/spreadsheetml/2006/main" count="587" uniqueCount="327">
  <si>
    <t xml:space="preserve">Address / Адрес </t>
  </si>
  <si>
    <t>Tel / тел:</t>
  </si>
  <si>
    <t>Fax / Факс:</t>
  </si>
  <si>
    <t>E-mail / Электронная почта:</t>
  </si>
  <si>
    <t>Date of incorporation / Дата образования</t>
  </si>
  <si>
    <t>Legal form of incorporation / Форма собственности</t>
  </si>
  <si>
    <t>Market share (%) / Доля ринку (%)</t>
  </si>
  <si>
    <t>Numberofstaff / Количество персонала</t>
  </si>
  <si>
    <t>ФИО:</t>
  </si>
  <si>
    <t>Год рождения:</t>
  </si>
  <si>
    <t xml:space="preserve">Образование: </t>
  </si>
  <si>
    <t>Стаж работы на предприятии:</t>
  </si>
  <si>
    <t>Предыдущее место/опыт работы:</t>
  </si>
  <si>
    <t>Общий стаж трудовой деятельности:</t>
  </si>
  <si>
    <t>Types of products / goods/ services</t>
  </si>
  <si>
    <t>Виды продукции / работ / услуг</t>
  </si>
  <si>
    <t>Total / Всего</t>
  </si>
  <si>
    <t>Основные средства (активы), используемые в бизнесе</t>
  </si>
  <si>
    <t>(с указанием арендодателя)</t>
  </si>
  <si>
    <t>% of readiness</t>
  </si>
  <si>
    <t>% готовности</t>
  </si>
  <si>
    <t>Related companies / Связанные компании</t>
  </si>
  <si>
    <t>Покупатель</t>
  </si>
  <si>
    <t>Наименование товара</t>
  </si>
  <si>
    <t>Amount of the contract in original currency/</t>
  </si>
  <si>
    <t>Сумма контракта в оригинальной валюте</t>
  </si>
  <si>
    <t>Неоплаченная сумма контракта в оригинальной валюте</t>
  </si>
  <si>
    <t>Срок действия до</t>
  </si>
  <si>
    <t>* - all copies of relevant contracts should be attached / копии контрактов прилагаются</t>
  </si>
  <si>
    <t>Дебиторская и кредиторская задолженности (пункты 3.2. и 3.8.) расшифровываются следующим образом:</t>
  </si>
  <si>
    <t xml:space="preserve">Trade receivables and trade payables (paragraphs.3.2. and 3.8) are to be detailed in the following way: </t>
  </si>
  <si>
    <t>просрочено до 30 дней</t>
  </si>
  <si>
    <t>Kредитор</t>
  </si>
  <si>
    <t>Сумма лимита в тыс. грн. и в оригинальной валюте</t>
  </si>
  <si>
    <t>Сумма задолженности в тыс. грн. и в оригинальной валюте</t>
  </si>
  <si>
    <t>из них Просрочено (тыс. Грн.)</t>
  </si>
  <si>
    <t>Purposes of financing</t>
  </si>
  <si>
    <t>Целевое использование</t>
  </si>
  <si>
    <t>Maturity and Repayment schedule</t>
  </si>
  <si>
    <t>Конечный срок и Графикпогашения</t>
  </si>
  <si>
    <t>Проценты по кредиту</t>
  </si>
  <si>
    <t>Залог</t>
  </si>
  <si>
    <t>Line 1605 (promissory notes issued) / строка 1605 (векселя выданные)</t>
  </si>
  <si>
    <t>Line 1635 (advances received) / строка 1635 ( авансы полученные)</t>
  </si>
  <si>
    <t>Сумма задолженности в разрезе валют</t>
  </si>
  <si>
    <t>Сумма задолженности (тыс. грн)</t>
  </si>
  <si>
    <t>Дата погашения</t>
  </si>
  <si>
    <t>Затраты на оплату труда</t>
  </si>
  <si>
    <t>Амортизация</t>
  </si>
  <si>
    <t>- передачу в полном объеме информации, внесенной в данную Анкету, в бюро кредитных историй, название и адрес которого сообщены Компании Банком (далее – «Бюро»), с целью формирования и ведения кредитной истории Компании как субъекта кредитной истории;</t>
  </si>
  <si>
    <t>- проверку Бюро информации, внесенной в данную Анкету, на получение Банком из Бюро данных о кредитной истории, а также на получение от последнего дополнительной информации о Компании, должностных лицах, собственниках Компании, из всех разрешенных законом источников.</t>
  </si>
  <si>
    <t>- обработку Банком Персональных данных (как данный термин определен ниже) Собственника(ов) персональных данныхс целью:</t>
  </si>
  <si>
    <t xml:space="preserve">(1) осуществления Банком своей финансово-хозяйственной деятельности, предложения всего спектра услуг Банком и/или третьими лицами (все и/или любое из связанных лиц в отношении Банка – члены группы ОТП и/или какие-либо иные лица, с которыми Банк находится в договорных отношениях(далее – Третьи лица), в том числе через осуществление прямых контактов с Компанией, Собственником(ами) персональных данных/Иным(ими) собственником(ами) персональных данных (как данный термин определён ниже) с помощьюсредств связи, и/или предоставления услуг Банком и Третьими лицами, в том числе заключения/изменения и/или исполнения каких-либо договоров, заключенных с Банком и/или Третьими лицами и/или в связи с ними. </t>
  </si>
  <si>
    <t>(2) предоставления Третьими лицами услуг Банкудля исполнения им своих функций и/или  для исполнения заключенных Банком с Третьими лицами договоров, в т.ч. об уступке права требования,</t>
  </si>
  <si>
    <t>(3) защиты Банком своих прав и интересов,в т.ч. передачи данных финансовым учреждениям (учитывая,однако не исключительно, страховыми факторинговым компаниям),</t>
  </si>
  <si>
    <t>(4) осуществления Банком прав и исполнения обязанностей по другим правоотношениям между Банком и Компанией/Собственником(ами) персональных данных/Иным(и) собственником(ами) персональных данных;</t>
  </si>
  <si>
    <t xml:space="preserve">Собственник(и) персональных данныхпредоставляет(ют) свое согласие на обработку Персональных данных на термин, который является необходимым согласно цели обработки Персональных данных, предусмотренной данным Согласием, однако в любом случае до момента прекращения Банка и/или его правопреемников. </t>
  </si>
  <si>
    <t>Подписанием Анкеты Собственник(и) персональных данныхподтверждает/ют факт информирования его/их о включении Персональных данных в базу персональных данных Банка, факт ознакомления Собственника/ов персональных данныхв письменной формес правами Собственника/ов персональных данных, предусмотренными ЗУ «О защите персональных данных» от 01.06.2010 года (далее – Закон),целью обработки Персональных данных,информацией касательно лиц, которым могут передаваться Персональные данные, подтверждает(ют), что состав и содержание Персональных данных соответствуютопределенной выше цели обработки Персональных данных.</t>
  </si>
  <si>
    <t>В случае, если информация, указанная в Анкете, окажется недостоверной, уведомлен о возможности наступления уголовной ответственности (ст. 190,ст. 222 Уголовного кодекса Украины).</t>
  </si>
  <si>
    <t>М.П.</t>
  </si>
  <si>
    <t>Акционер, участник</t>
  </si>
  <si>
    <t>Адрес</t>
  </si>
  <si>
    <t>Дата образования компании (Дата рождения физ.лица)</t>
  </si>
  <si>
    <t>1.1.</t>
  </si>
  <si>
    <t>General Data / Общая Информация</t>
  </si>
  <si>
    <t>CUSTOMER PROFILE / ИНФОРМАЦИЯ О ЗАЕМЩИКЕ</t>
  </si>
  <si>
    <t>Серия и номер паспорта</t>
  </si>
  <si>
    <t>доля в уставном фонде</t>
  </si>
  <si>
    <t>Contact person (tel.) /
Контактное лицо (тел)</t>
  </si>
  <si>
    <r>
      <t>1.2.</t>
    </r>
    <r>
      <rPr>
        <b/>
        <sz val="7"/>
        <color indexed="8"/>
        <rFont val="Times New Roman"/>
        <family val="1"/>
        <charset val="204"/>
      </rPr>
      <t/>
    </r>
  </si>
  <si>
    <t>Date of incorporation (Date of birth)</t>
  </si>
  <si>
    <t>Natural volume of sales / Реализация в натуральных единицах (тн, шт)</t>
  </si>
  <si>
    <t>Ед.измерения</t>
  </si>
  <si>
    <t>Own / Rented</t>
  </si>
  <si>
    <t>Собственные / Арендованные</t>
  </si>
  <si>
    <t>(with indication of lessor)</t>
  </si>
  <si>
    <t>Key fixed assets (facilities) used in business</t>
  </si>
  <si>
    <t>Unit</t>
  </si>
  <si>
    <t>Shareholdersstructure
Структура акционеров, участников</t>
  </si>
  <si>
    <t>General Director
Директор</t>
  </si>
  <si>
    <t>Financial Director
Финансовый директор</t>
  </si>
  <si>
    <t>Chief Accountant
Главный Бухгалтер</t>
  </si>
  <si>
    <t xml:space="preserve">Shareholder </t>
  </si>
  <si>
    <t>Passport serie and number</t>
  </si>
  <si>
    <t>Address</t>
  </si>
  <si>
    <t>% in statutory fund</t>
  </si>
  <si>
    <t>Characteristics</t>
  </si>
  <si>
    <t>Характеристика</t>
  </si>
  <si>
    <t>Key fixed assets / Основные активы</t>
  </si>
  <si>
    <t>Investment plans / Инвестиционные планы</t>
  </si>
  <si>
    <t>EDRPOU
(ID number)</t>
  </si>
  <si>
    <t>Budget</t>
  </si>
  <si>
    <t>Бюджет</t>
  </si>
  <si>
    <t>Invested</t>
  </si>
  <si>
    <t>To be invested</t>
  </si>
  <si>
    <t>К вложению</t>
  </si>
  <si>
    <t>Предполагаемые источники финансирования</t>
  </si>
  <si>
    <t>Expected effect</t>
  </si>
  <si>
    <t>Ожидаемый эффект</t>
  </si>
  <si>
    <t>Объект вложений (с указанием ожидаемых характеристик)</t>
  </si>
  <si>
    <t>Investment object (with indication of expected characteristics)</t>
  </si>
  <si>
    <t>Planned sources of financing</t>
  </si>
  <si>
    <t>Sources of financing (own / borrowed)</t>
  </si>
  <si>
    <t>Источники средств (собственные / заемные)</t>
  </si>
  <si>
    <t>EDRPOU</t>
  </si>
  <si>
    <t>ЕГРПОУ</t>
  </si>
  <si>
    <t>Type of activity</t>
  </si>
  <si>
    <t>Вид деятельности</t>
  </si>
  <si>
    <r>
      <t>1.7.</t>
    </r>
    <r>
      <rPr>
        <b/>
        <sz val="7"/>
        <color indexed="8"/>
        <rFont val="Times New Roman"/>
        <family val="1"/>
        <charset val="204"/>
      </rPr>
      <t/>
    </r>
  </si>
  <si>
    <t>Bank</t>
  </si>
  <si>
    <t>Наименование банка</t>
  </si>
  <si>
    <t>Валюта счета</t>
  </si>
  <si>
    <t>Account currency</t>
  </si>
  <si>
    <t>Всего оборот за последние 6 месяцев</t>
  </si>
  <si>
    <t>Total turnover for last 6 months</t>
  </si>
  <si>
    <t>Servicing banks / Банки, в которых у компании существуют открытые счета</t>
  </si>
  <si>
    <t>Off-taker</t>
  </si>
  <si>
    <t>Product</t>
  </si>
  <si>
    <t>Terms of payments</t>
  </si>
  <si>
    <t>Условия расчетов</t>
  </si>
  <si>
    <t>Validity</t>
  </si>
  <si>
    <t>Non-paid amount of the contract in original currency</t>
  </si>
  <si>
    <t>Currency of contract</t>
  </si>
  <si>
    <t>в случае, если количество договоров на реализацию продукции превышает 10, указываются до 10-ти крупнейших договоров, с указанием остальных одной строкой «Другие», при этом указываются общая сумма и количество договоров.</t>
  </si>
  <si>
    <r>
      <t>Примечание</t>
    </r>
    <r>
      <rPr>
        <b/>
        <i/>
        <sz val="10"/>
        <color indexed="8"/>
        <rFont val="Arial"/>
        <family val="2"/>
        <charset val="204"/>
      </rPr>
      <t xml:space="preserve">: </t>
    </r>
  </si>
  <si>
    <t>Договора на реализацию в иностранной валюте должны расшифровываться в полном объеме.</t>
  </si>
  <si>
    <t>Note:</t>
  </si>
  <si>
    <t>in case if number of realization contracts exceeds 10, up to 10 largest contracts should be showed, with indication of remainings in one row "Others", at that total sum and quantity of contracts should be reflected.</t>
  </si>
  <si>
    <t>Инвестировано</t>
  </si>
  <si>
    <t>Type of requested facility 
Тип запрашиваемого финансирования</t>
  </si>
  <si>
    <t>Amount and currency
Сумма и валюта</t>
  </si>
  <si>
    <t>Предполагаемыйзалог</t>
  </si>
  <si>
    <t>Possible Collateral</t>
  </si>
  <si>
    <t>Preferable pricing
Желаемая ставка</t>
  </si>
  <si>
    <t>Tenor
Желаемый срок финансирования</t>
  </si>
  <si>
    <t>Тип залога</t>
  </si>
  <si>
    <t>DESCRIPTION OF REQUEST / ОПИСАНИЕ ЗАПРАШИВАЕМОГО ФИНАНСИРОВАНИЯ</t>
  </si>
  <si>
    <t>Reasons of need in financing
Причины необходимости в финанасировании</t>
  </si>
  <si>
    <t>Funds Utilization
Целевое использование *</t>
  </si>
  <si>
    <r>
      <t>В данном разделе, Вам предлагается расшифровать основные статьи, предоставленных балансов и отчетов о финансовых результатах (Форма 1 и 2) за</t>
    </r>
    <r>
      <rPr>
        <b/>
        <sz val="12"/>
        <color indexed="8"/>
        <rFont val="Arial"/>
        <family val="2"/>
        <charset val="204"/>
      </rPr>
      <t xml:space="preserve"> два периода - полный финансовый год и текущий период </t>
    </r>
    <r>
      <rPr>
        <i/>
        <sz val="12"/>
        <color indexed="8"/>
        <rFont val="Arial"/>
        <family val="2"/>
        <charset val="204"/>
      </rPr>
      <t>(например: полный 2013 и 1 кв. 2014)</t>
    </r>
    <r>
      <rPr>
        <sz val="12"/>
        <color indexed="8"/>
        <rFont val="Arial"/>
        <family val="2"/>
        <charset val="204"/>
      </rPr>
      <t xml:space="preserve">. </t>
    </r>
    <r>
      <rPr>
        <b/>
        <sz val="12"/>
        <color indexed="8"/>
        <rFont val="Arial"/>
        <family val="2"/>
        <charset val="204"/>
      </rPr>
      <t xml:space="preserve">В двух пунктах (3.6 и 3.7), необходима также расшифровка </t>
    </r>
    <r>
      <rPr>
        <b/>
        <u/>
        <sz val="12"/>
        <color indexed="8"/>
        <rFont val="Arial"/>
        <family val="2"/>
        <charset val="204"/>
      </rPr>
      <t>по состоянию на дату заполнения анкеты.</t>
    </r>
  </si>
  <si>
    <r>
      <t>3.1.</t>
    </r>
    <r>
      <rPr>
        <b/>
        <sz val="7"/>
        <color indexed="8"/>
        <rFont val="Times New Roman"/>
        <family val="1"/>
        <charset val="204"/>
      </rPr>
      <t/>
    </r>
  </si>
  <si>
    <t>As of / по состоянию на:</t>
  </si>
  <si>
    <t>Asset</t>
  </si>
  <si>
    <t>Актив</t>
  </si>
  <si>
    <t>Long-term financial assets (lines 1030, 1035, 1040, 1090) / Долгосрочные финансовые активы (строки 1030, 1035, 1040, 1090)</t>
  </si>
  <si>
    <t>Суть  операции (в т.ч. % в УФ объекта вложения)</t>
  </si>
  <si>
    <t>Subject of transaction (incl % in statutory fund of subject)</t>
  </si>
  <si>
    <t>Debtor</t>
  </si>
  <si>
    <t>Дебитор</t>
  </si>
  <si>
    <t>Line 1130 (prepayments) / строка 1130 (выданные авансы)</t>
  </si>
  <si>
    <t>Line of statement</t>
  </si>
  <si>
    <t>Строка отчетности</t>
  </si>
  <si>
    <t xml:space="preserve">Turnover </t>
  </si>
  <si>
    <t>All realization contracts in foreign currency should be indicated in full.</t>
  </si>
  <si>
    <t>Оборот за период</t>
  </si>
  <si>
    <t>Receivable</t>
  </si>
  <si>
    <t>Задолженность</t>
  </si>
  <si>
    <t>thereof overdue / из них просроченная задолженность</t>
  </si>
  <si>
    <t>overdue up to 30 days</t>
  </si>
  <si>
    <t>Short-term financial investments (line 1160) / Текущие финансовые инвестиции (строка 1160)</t>
  </si>
  <si>
    <t xml:space="preserve">Accounts receivable (lines1120, 1125, 1130, 1145, 1155) / Дебиторская задолженность (строки 1120, 1125, 1130, 1145, 1155) </t>
  </si>
  <si>
    <r>
      <t xml:space="preserve">- </t>
    </r>
    <r>
      <rPr>
        <sz val="12"/>
        <color indexed="8"/>
        <rFont val="Arial"/>
        <family val="2"/>
        <charset val="204"/>
      </rPr>
      <t xml:space="preserve"> В случае если перечень дебиторов и кредиторов состоит только из компаний с суммой менее 5%, </t>
    </r>
    <r>
      <rPr>
        <b/>
        <sz val="12"/>
        <color indexed="8"/>
        <rFont val="Arial"/>
        <family val="2"/>
        <charset val="204"/>
      </rPr>
      <t>укажите 6-8 наиболее крупных, остальные вынесите в статью «Другие» с указанием общей суммы и количества компаний</t>
    </r>
    <r>
      <rPr>
        <sz val="12"/>
        <color indexed="8"/>
        <rFont val="Arial"/>
        <family val="2"/>
        <charset val="204"/>
      </rPr>
      <t xml:space="preserve">. </t>
    </r>
  </si>
  <si>
    <r>
      <t>-</t>
    </r>
    <r>
      <rPr>
        <sz val="12"/>
        <color indexed="8"/>
        <rFont val="Arial"/>
        <family val="2"/>
        <charset val="204"/>
      </rPr>
      <t xml:space="preserve">  If trade receivables and payables consist only of companies with amounts less than 5% of total balance sheet value, </t>
    </r>
    <r>
      <rPr>
        <b/>
        <sz val="12"/>
        <color indexed="8"/>
        <rFont val="Arial"/>
        <family val="2"/>
        <charset val="204"/>
      </rPr>
      <t>please disclose the name of up to six or eight largest, and include the rest in the category “Others” with additional disclosure of the aggregate amount and number of the companies included in this category;</t>
    </r>
  </si>
  <si>
    <t>Categories</t>
  </si>
  <si>
    <t>Наименование актива</t>
  </si>
  <si>
    <t>Сумма</t>
  </si>
  <si>
    <t>Amount</t>
  </si>
  <si>
    <t>Amount / Сумма</t>
  </si>
  <si>
    <t>Shareholder</t>
  </si>
  <si>
    <t>Paid</t>
  </si>
  <si>
    <t>Оплачено</t>
  </si>
  <si>
    <t>Type of contribution</t>
  </si>
  <si>
    <t xml:space="preserve"> Тип взноса</t>
  </si>
  <si>
    <t>Доля в уставном фонде</t>
  </si>
  <si>
    <t xml:space="preserve">Type of collateral </t>
  </si>
  <si>
    <t>Registered Capital (line1400) / Зарегистрированный капитал (строка 1400)</t>
  </si>
  <si>
    <t>Lender</t>
  </si>
  <si>
    <t>Collateral</t>
  </si>
  <si>
    <t>Interest rate</t>
  </si>
  <si>
    <t>thereof Pastdue (UAH 000) /</t>
  </si>
  <si>
    <t>Amount of the limit in UAH'000 and in original currency</t>
  </si>
  <si>
    <t>Outstanding balance in UAH'000 and in original currency /</t>
  </si>
  <si>
    <t>Line 1155 (other receivables) / строка 1155 (другая текущая дебиторская задолженность)</t>
  </si>
  <si>
    <t>Payable</t>
  </si>
  <si>
    <t>Creditor</t>
  </si>
  <si>
    <t>Кредитор</t>
  </si>
  <si>
    <t>Quantity, location, characteristics of relations with the Company) / (количество, местонахождение, характеристика взаимоотношений с компанией</t>
  </si>
  <si>
    <t>Daughter companies, branches and representatives of the Company / Дочерние предприятия, филиалы и представительства предприятия</t>
  </si>
  <si>
    <t xml:space="preserve">Other current assets (lines 1170-1190) / Другие оборотные активы (строки 1170-1190) </t>
  </si>
  <si>
    <t>Long-term Liabilities (lines 1500-1540) / Долгосрочные обязательства (строки 1500-1540)</t>
  </si>
  <si>
    <t>Accounts payable (lines1605, 1615, 1635, 1645, 1690) / Кредиторская задолженность (строки 1605, 1615, 1635, 1645, 1690)</t>
  </si>
  <si>
    <t>3.4.1.</t>
  </si>
  <si>
    <t xml:space="preserve">Inventory, biological assets (lines 1101-1110) / Запасы, биологические активы (строки 1101-1110) </t>
  </si>
  <si>
    <t>Outstanding by currencies</t>
  </si>
  <si>
    <t>Outstanding in UAH'000</t>
  </si>
  <si>
    <t>Maturity</t>
  </si>
  <si>
    <t>Purpose utlization, beneficiary</t>
  </si>
  <si>
    <t>Целевое использование, бенефициар</t>
  </si>
  <si>
    <t>Interest under liability</t>
  </si>
  <si>
    <t>Проценты по обязательству</t>
  </si>
  <si>
    <t>Off-balance liabilities / Внебалансовые обязательства (гарантии, поручительства, авали, прочее)</t>
  </si>
  <si>
    <r>
      <t>3.10.</t>
    </r>
    <r>
      <rPr>
        <b/>
        <sz val="7"/>
        <color indexed="8"/>
        <rFont val="Times New Roman"/>
        <family val="1"/>
        <charset val="204"/>
      </rPr>
      <t/>
    </r>
  </si>
  <si>
    <t>Sales (line 2000) / Продажи (строка 2000)</t>
  </si>
  <si>
    <r>
      <t>In this chapter you are required to break down the main items of the balance sheet and income statement submitted by you (Form 1 and 2) for</t>
    </r>
    <r>
      <rPr>
        <b/>
        <sz val="12"/>
        <color indexed="8"/>
        <rFont val="Arial"/>
        <family val="2"/>
        <charset val="204"/>
      </rPr>
      <t xml:space="preserve"> the last two financial periods – full financial year and last financial period </t>
    </r>
    <r>
      <rPr>
        <b/>
        <i/>
        <sz val="12"/>
        <color indexed="8"/>
        <rFont val="Arial"/>
        <family val="2"/>
        <charset val="204"/>
      </rPr>
      <t>(e.g. 2013 and 1 quarter of 2014)</t>
    </r>
    <r>
      <rPr>
        <i/>
        <sz val="12"/>
        <color indexed="8"/>
        <rFont val="Arial"/>
        <family val="2"/>
        <charset val="204"/>
      </rPr>
      <t>.</t>
    </r>
    <r>
      <rPr>
        <b/>
        <sz val="12"/>
        <color indexed="8"/>
        <rFont val="Arial"/>
        <family val="2"/>
        <charset val="204"/>
      </rPr>
      <t xml:space="preserve">In paragraphs 3.6 &amp; 3.7, these items should be ALSO completed for today’s date, </t>
    </r>
    <r>
      <rPr>
        <b/>
        <u/>
        <sz val="12"/>
        <color indexed="8"/>
        <rFont val="Arial"/>
        <family val="2"/>
        <charset val="204"/>
      </rPr>
      <t>the date on which the inquiry form is being prepared</t>
    </r>
    <r>
      <rPr>
        <b/>
        <sz val="12"/>
        <color indexed="8"/>
        <rFont val="Arial"/>
        <family val="2"/>
        <charset val="204"/>
      </rPr>
      <t>.</t>
    </r>
  </si>
  <si>
    <t>FINANCIAL INFORMATION / ФИНАНСОВАЯ ИНФОРМАЦИЯ</t>
  </si>
  <si>
    <t>by types of products / goods/ services</t>
  </si>
  <si>
    <t>По видам продукции / работ / услуг</t>
  </si>
  <si>
    <t xml:space="preserve">Subject </t>
  </si>
  <si>
    <t>Предмет поставки</t>
  </si>
  <si>
    <t>Domestic / Внутренний рынок</t>
  </si>
  <si>
    <t>Export / Экспорт</t>
  </si>
  <si>
    <t xml:space="preserve">3.11.   </t>
  </si>
  <si>
    <t>Cost of Goods Sold (line 2050) / Себестоимость реализованной продукции (строка 2050)</t>
  </si>
  <si>
    <t>Costs structure</t>
  </si>
  <si>
    <t>Структура себестоимости</t>
  </si>
  <si>
    <t>By Suppliers</t>
  </si>
  <si>
    <t>По поставщикам</t>
  </si>
  <si>
    <t>Import / Импорт</t>
  </si>
  <si>
    <r>
      <t>3.12.</t>
    </r>
    <r>
      <rPr>
        <b/>
        <sz val="7"/>
        <color indexed="8"/>
        <rFont val="Times New Roman"/>
        <family val="1"/>
        <charset val="204"/>
      </rPr>
      <t/>
    </r>
  </si>
  <si>
    <t>Main Categories</t>
  </si>
  <si>
    <t>Основные статьи доходов</t>
  </si>
  <si>
    <t>Administrative expenses (line 2130) / Административные расходы (строка 2130)</t>
  </si>
  <si>
    <r>
      <t>3.13.</t>
    </r>
    <r>
      <rPr>
        <b/>
        <sz val="7"/>
        <color indexed="8"/>
        <rFont val="Times New Roman"/>
        <family val="1"/>
        <charset val="204"/>
      </rPr>
      <t/>
    </r>
  </si>
  <si>
    <r>
      <t>3.14.</t>
    </r>
    <r>
      <rPr>
        <b/>
        <sz val="7"/>
        <color indexed="8"/>
        <rFont val="Times New Roman"/>
        <family val="1"/>
        <charset val="204"/>
      </rPr>
      <t/>
    </r>
  </si>
  <si>
    <t>Sales expenses (line 2150) / Расходы на сбыт (строка 2150)</t>
  </si>
  <si>
    <t>Other operating expenses (line 2180) / Другие операционные затраты (строка 2180)</t>
  </si>
  <si>
    <r>
      <t>3.15.</t>
    </r>
    <r>
      <rPr>
        <b/>
        <sz val="7"/>
        <color indexed="8"/>
        <rFont val="Times New Roman"/>
        <family val="1"/>
        <charset val="204"/>
      </rPr>
      <t/>
    </r>
  </si>
  <si>
    <r>
      <t>3.16.</t>
    </r>
    <r>
      <rPr>
        <b/>
        <sz val="7"/>
        <color indexed="8"/>
        <rFont val="Times New Roman"/>
        <family val="1"/>
        <charset val="204"/>
      </rPr>
      <t/>
    </r>
  </si>
  <si>
    <t>Основные статьи доходов/расходов</t>
  </si>
  <si>
    <t>Основные статьи расходов</t>
  </si>
  <si>
    <t>Other income, expenses (lines 2240, 2270) / Прочие доходы, прочие расходы (строки 2240, 2270)</t>
  </si>
  <si>
    <t>Other operating income (line 2120) / Другие операционные доходы (строка 2120)</t>
  </si>
  <si>
    <t>- передачу (распространение),в т.ч. трансграничную, Банком Персональныхданных Третьим лицам, изменение, уничтожение Персональных данных или ограничение доступа к ним, включение Персональных данных в базу Персональных данных Банка с целью, определённой в п.п (1) – (4)данного Согласия и без необходимости предоставления Собственнику(ам) персональных данных/Иному(ым) собственнику(ам)персональных данных письменного сообщения об осуществлении данных действий.</t>
  </si>
  <si>
    <t>Главный бухгалтер</t>
  </si>
  <si>
    <t>Генеральный Директор</t>
  </si>
  <si>
    <t>Дата: ________________________</t>
  </si>
  <si>
    <t>Тел. _________________________</t>
  </si>
  <si>
    <t>Исполнитель: ________________________________________</t>
  </si>
  <si>
    <r>
      <t xml:space="preserve">Я(Мы) Собственник(и) персональных данных*, подписанием данной Анкеты предоставляю(ем) свое однозначное согласие/разрешение (далее – </t>
    </r>
    <r>
      <rPr>
        <b/>
        <sz val="10"/>
        <color indexed="8"/>
        <rFont val="Arial"/>
        <family val="2"/>
        <charset val="204"/>
      </rPr>
      <t>Согласие</t>
    </r>
    <r>
      <rPr>
        <sz val="10"/>
        <color indexed="8"/>
        <rFont val="Arial"/>
        <family val="2"/>
        <charset val="204"/>
      </rPr>
      <t>) на:</t>
    </r>
  </si>
  <si>
    <r>
      <t xml:space="preserve">Подписанием данной АнкетыКомпания подтверждает наличие согласия физических лиц, чьи Персональные данные передаются Банку от имени Компании и/или для предоставления услуг Компании (по тексту Согласия – </t>
    </r>
    <r>
      <rPr>
        <b/>
        <sz val="10"/>
        <color indexed="8"/>
        <rFont val="Arial"/>
        <family val="2"/>
        <charset val="204"/>
      </rPr>
      <t>Иные собственники персональных данных</t>
    </r>
    <r>
      <rPr>
        <sz val="10"/>
        <color indexed="8"/>
        <rFont val="Arial"/>
        <family val="2"/>
        <charset val="204"/>
      </rPr>
      <t>), на передачу Банку и обработку Банком Персональных данныхэтих лиц с целью, определенной в п.п.(1)- (4) данного Согласия, а также факт ознакомления  Иных собственников персональных данных в письменной форме с правами Иных собственников персональных данных, предусмотренными Законом, целью обработки Персональных данных, информацией касательно лиц, которым передаются Персональные данные..</t>
    </r>
  </si>
  <si>
    <r>
      <t>Примечание:</t>
    </r>
    <r>
      <rPr>
        <sz val="10"/>
        <color indexed="8"/>
        <rFont val="Arial"/>
        <family val="2"/>
        <charset val="204"/>
      </rPr>
      <t>Термин «обработка персональных данных» определяется действующим законодательством Украины, в частности Законом, и означает любое действие или совокупность действий, осуществленных полностью или частично в информационной (автоматизированной) системеи/или картотеках персональных данных,которые связаны с собиранием, регистрацией,  накоплением, хранением, адаптированием, изменением, возобновлением, использованием и распространением  (реализацией, передачей), обезличиванием, уничтожением данных о физическом лице,владельцем которых является Банк и/или Третьи лица.</t>
    </r>
  </si>
  <si>
    <r>
      <t>Термин «</t>
    </r>
    <r>
      <rPr>
        <b/>
        <sz val="10"/>
        <color indexed="8"/>
        <rFont val="Arial"/>
        <family val="2"/>
        <charset val="204"/>
      </rPr>
      <t>Персональные данные»</t>
    </r>
    <r>
      <rPr>
        <sz val="10"/>
        <color indexed="8"/>
        <rFont val="Arial"/>
        <family val="2"/>
        <charset val="204"/>
      </rPr>
      <t xml:space="preserve"> означает какую-либо информацию о физическом лице или информацию, которая касается физического лица, в том числе, однако не исключительно информацию о фамилии, имени, отчестве, паспортных данных, идентификационном коде, дате, месте рождения,гражданстве, адресе проживания, адресе регистрации, семейном, социальном, имущественном/финансовом положении, доходах, номерах контактных телефонов/факсов, адресеэлектронной почты, а также данныеоб образовании, профессии, месте трудоустройства, стаже работы, данныекасательно сроков, порядка исполнения и размера обязательств физического лица перед Банком, наличие случаев нарушения физическим лицом своих обязательств перед Банком.  </t>
    </r>
  </si>
  <si>
    <t>* Собственник(и) персональных данных –  уполномоченное(ые)лицо(а) Компании, которые подписали данную Анкету.</t>
  </si>
  <si>
    <t>(подпись)</t>
  </si>
  <si>
    <t>Current orders portfolio (sale contracts) of the Borrower/ Текущий портфель контрактов Заемщика (на реализацию продукции):</t>
  </si>
  <si>
    <t xml:space="preserve">Market value, UAH'000, VAT excl. </t>
  </si>
  <si>
    <t>Рыночная стоимость, тыс.грн, без НДС</t>
  </si>
  <si>
    <t xml:space="preserve">Date of last appraisal </t>
  </si>
  <si>
    <t>Дата последней оценки</t>
  </si>
  <si>
    <r>
      <t>1.5.</t>
    </r>
    <r>
      <rPr>
        <b/>
        <sz val="10"/>
        <color indexed="8"/>
        <rFont val="Arial"/>
        <family val="2"/>
        <charset val="204"/>
      </rPr>
      <t xml:space="preserve">      </t>
    </r>
  </si>
  <si>
    <r>
      <t>3.2.</t>
    </r>
    <r>
      <rPr>
        <b/>
        <sz val="10"/>
        <color indexed="8"/>
        <rFont val="Arial"/>
        <family val="2"/>
        <charset val="204"/>
      </rPr>
      <t>     </t>
    </r>
  </si>
  <si>
    <r>
      <t>3.3.</t>
    </r>
    <r>
      <rPr>
        <b/>
        <sz val="10"/>
        <color indexed="8"/>
        <rFont val="Arial"/>
        <family val="2"/>
        <charset val="204"/>
      </rPr>
      <t xml:space="preserve">      </t>
    </r>
  </si>
  <si>
    <r>
      <t>3.4.</t>
    </r>
    <r>
      <rPr>
        <b/>
        <sz val="10"/>
        <color indexed="8"/>
        <rFont val="Times New Roman"/>
        <family val="1"/>
        <charset val="204"/>
      </rPr>
      <t>     </t>
    </r>
  </si>
  <si>
    <r>
      <t>3.5.</t>
    </r>
    <r>
      <rPr>
        <b/>
        <sz val="10"/>
        <color indexed="8"/>
        <rFont val="Times New Roman"/>
        <family val="1"/>
        <charset val="204"/>
      </rPr>
      <t> </t>
    </r>
  </si>
  <si>
    <r>
      <t>3.6.</t>
    </r>
    <r>
      <rPr>
        <b/>
        <sz val="10"/>
        <color indexed="8"/>
        <rFont val="Times New Roman"/>
        <family val="1"/>
        <charset val="204"/>
      </rPr>
      <t xml:space="preserve">      </t>
    </r>
  </si>
  <si>
    <r>
      <t>3.7.</t>
    </r>
    <r>
      <rPr>
        <b/>
        <sz val="10"/>
        <color indexed="8"/>
        <rFont val="Times New Roman"/>
        <family val="1"/>
        <charset val="204"/>
      </rPr>
      <t xml:space="preserve">      </t>
    </r>
  </si>
  <si>
    <r>
      <t>3.8.</t>
    </r>
    <r>
      <rPr>
        <b/>
        <sz val="10"/>
        <color indexed="8"/>
        <rFont val="Arial"/>
        <family val="2"/>
        <charset val="204"/>
      </rPr>
      <t>     </t>
    </r>
  </si>
  <si>
    <r>
      <t>3.9.</t>
    </r>
    <r>
      <rPr>
        <b/>
        <sz val="10"/>
        <color indexed="8"/>
        <rFont val="Times New Roman"/>
        <family val="1"/>
        <charset val="204"/>
      </rPr>
      <t xml:space="preserve">      </t>
    </r>
  </si>
  <si>
    <t>Short-term Bank Loans (lines1600, 1610) / Краткосрочные кредиты банков (строки 1600, 1610)</t>
  </si>
  <si>
    <t>Total domestic / Всего вн.рынок</t>
  </si>
  <si>
    <t>Total export / Всего экспорт</t>
  </si>
  <si>
    <t>By off-takers</t>
  </si>
  <si>
    <t>По покупателям</t>
  </si>
  <si>
    <t>Total import / Всего импорт</t>
  </si>
  <si>
    <t>Terms of payments, currency of payments</t>
  </si>
  <si>
    <t>Условия расчетов, валюта расчетов</t>
  </si>
  <si>
    <t>Line 1125 (trade receivables) / строка 1125 (дебиторская задолженность за товары….)</t>
  </si>
  <si>
    <t>Line 1120 (promissory notes) / строка 1120 (векселя полученные)</t>
  </si>
  <si>
    <t>Company / Компания</t>
  </si>
  <si>
    <t>…</t>
  </si>
  <si>
    <t>введите дату</t>
  </si>
  <si>
    <t>Line 1615 (trade accounts payable) / строка 1615 (кредиторская задолженность за товары, услуги)</t>
  </si>
  <si>
    <t>Companies</t>
  </si>
  <si>
    <t>Компании</t>
  </si>
  <si>
    <t>Currency</t>
  </si>
  <si>
    <t>Валюта</t>
  </si>
  <si>
    <t>Сырье и материалы, в том числе:</t>
  </si>
  <si>
    <t>Энергоносители, в том числе:</t>
  </si>
  <si>
    <t>Прочие, в том числе:</t>
  </si>
  <si>
    <t xml:space="preserve"> материал 1</t>
  </si>
  <si>
    <t xml:space="preserve"> материал 2</t>
  </si>
  <si>
    <t xml:space="preserve"> материал 3</t>
  </si>
  <si>
    <t xml:space="preserve"> …</t>
  </si>
  <si>
    <t xml:space="preserve"> прочие</t>
  </si>
  <si>
    <t xml:space="preserve"> газ</t>
  </si>
  <si>
    <t xml:space="preserve"> топливо</t>
  </si>
  <si>
    <t xml:space="preserve"> электроэнергия</t>
  </si>
  <si>
    <r>
      <t>-</t>
    </r>
    <r>
      <rPr>
        <sz val="12"/>
        <color indexed="8"/>
        <rFont val="Arial"/>
        <family val="2"/>
        <charset val="204"/>
      </rPr>
      <t xml:space="preserve">  </t>
    </r>
    <r>
      <rPr>
        <b/>
        <sz val="12"/>
        <color indexed="8"/>
        <rFont val="Arial"/>
        <family val="2"/>
        <charset val="204"/>
      </rPr>
      <t>Наиболее крупные компании, суммы задолженностей которых, превышают 5% от общей суммы по строке</t>
    </r>
    <r>
      <rPr>
        <sz val="12"/>
        <color indexed="8"/>
        <rFont val="Arial"/>
        <family val="2"/>
        <charset val="204"/>
      </rPr>
      <t xml:space="preserve">. Остальные, менее 5%, вынесите в статью «Другие» </t>
    </r>
    <r>
      <rPr>
        <b/>
        <sz val="12"/>
        <color indexed="8"/>
        <rFont val="Arial"/>
        <family val="2"/>
        <charset val="204"/>
      </rPr>
      <t>с указанием общей суммы и количества компаний</t>
    </r>
    <r>
      <rPr>
        <sz val="12"/>
        <color indexed="8"/>
        <rFont val="Arial"/>
        <family val="2"/>
        <charset val="204"/>
      </rPr>
      <t xml:space="preserve">. Пример: </t>
    </r>
    <r>
      <rPr>
        <i/>
        <sz val="12"/>
        <color indexed="8"/>
        <rFont val="Arial"/>
        <family val="2"/>
        <charset val="204"/>
      </rPr>
      <t>Другие (30 компаний);</t>
    </r>
  </si>
  <si>
    <r>
      <t>-</t>
    </r>
    <r>
      <rPr>
        <sz val="12"/>
        <color indexed="8"/>
        <rFont val="Arial"/>
        <family val="2"/>
        <charset val="204"/>
      </rPr>
      <t> </t>
    </r>
    <r>
      <rPr>
        <b/>
        <sz val="12"/>
        <color indexed="8"/>
        <rFont val="Arial"/>
        <family val="2"/>
        <charset val="204"/>
      </rPr>
      <t xml:space="preserve"> The largest companies, indebtednesses of which exceed 5% of the financial statement item’s total amount are to be named.</t>
    </r>
    <r>
      <rPr>
        <sz val="12"/>
        <color indexed="8"/>
        <rFont val="Arial"/>
        <family val="2"/>
        <charset val="204"/>
      </rPr>
      <t xml:space="preserve"> The companies with amounts less than 5% are to be shown in category “Other”  </t>
    </r>
    <r>
      <rPr>
        <b/>
        <sz val="12"/>
        <color indexed="8"/>
        <rFont val="Arial"/>
        <family val="2"/>
        <charset val="204"/>
      </rPr>
      <t>with additional disclosure of the aggregate amount and number of the companies included in this category.</t>
    </r>
    <r>
      <rPr>
        <sz val="12"/>
        <color indexed="8"/>
        <rFont val="Arial"/>
        <family val="2"/>
        <charset val="204"/>
      </rPr>
      <t xml:space="preserve"> For instance: </t>
    </r>
    <r>
      <rPr>
        <i/>
        <sz val="12"/>
        <color indexed="8"/>
        <rFont val="Arial"/>
        <family val="2"/>
        <charset val="204"/>
      </rPr>
      <t>Others (30 companies);</t>
    </r>
  </si>
  <si>
    <t>ЕГРПОУ (ИНН)</t>
  </si>
  <si>
    <t>Пожалуйста, по возможности, заполняйте только ячейки без заливки. Заполняйте расшифровки в валюте отчетности, если не указано иное.</t>
  </si>
  <si>
    <t>EDRPOU, IDN</t>
  </si>
  <si>
    <t>ЕГРПОУ, ИНН</t>
  </si>
  <si>
    <r>
      <rPr>
        <sz val="12"/>
        <color indexed="8"/>
        <rFont val="Arial"/>
        <family val="2"/>
        <charset val="204"/>
      </rPr>
      <t>-</t>
    </r>
    <r>
      <rPr>
        <sz val="12"/>
        <color indexed="8"/>
        <rFont val="Arial"/>
        <family val="2"/>
        <charset val="204"/>
      </rPr>
      <t xml:space="preserve">  </t>
    </r>
    <r>
      <rPr>
        <b/>
        <sz val="12"/>
        <color indexed="8"/>
        <rFont val="Arial"/>
        <family val="2"/>
        <charset val="204"/>
      </rPr>
      <t>Дебиторы и кредиторы, являющиеся связанными компаниями, должны быть расшифрованы в полном объеме.</t>
    </r>
  </si>
  <si>
    <r>
      <t>-</t>
    </r>
    <r>
      <rPr>
        <sz val="12"/>
        <color indexed="8"/>
        <rFont val="Arial"/>
        <family val="2"/>
        <charset val="204"/>
      </rPr>
      <t>  </t>
    </r>
    <r>
      <rPr>
        <b/>
        <sz val="12"/>
        <color indexed="8"/>
        <rFont val="Arial"/>
        <family val="2"/>
        <charset val="204"/>
      </rPr>
      <t>Trade receivables and payables related to the Borrower should be analyzed in full.</t>
    </r>
  </si>
  <si>
    <r>
      <t xml:space="preserve">The method described for debtors and creditors </t>
    </r>
    <r>
      <rPr>
        <b/>
        <sz val="12"/>
        <color indexed="8"/>
        <rFont val="Arial"/>
        <family val="2"/>
        <charset val="204"/>
      </rPr>
      <t xml:space="preserve">should be the same for detailing the borrower’s sales, with the materiality level being at 5% of sales amount (line 2000). </t>
    </r>
    <r>
      <rPr>
        <b/>
        <sz val="12"/>
        <color indexed="8"/>
        <rFont val="Arial"/>
        <family val="2"/>
        <charset val="204"/>
      </rPr>
      <t>Please use, if possible, the same classification in paragraphs 1.2. и 3.10.</t>
    </r>
  </si>
  <si>
    <t>Please fill, if possible, only cells unfilled by color. Please disclose breakdowns in currency of statements, unless otherwise stated.</t>
  </si>
  <si>
    <r>
      <t xml:space="preserve">Для расшифровки продаж (пункт 3.10), должен применяться тот же подход, что </t>
    </r>
    <r>
      <rPr>
        <b/>
        <sz val="12"/>
        <color indexed="8"/>
        <rFont val="Arial"/>
        <family val="2"/>
        <charset val="204"/>
      </rPr>
      <t>описан для дебиторов и кредиторов</t>
    </r>
    <r>
      <rPr>
        <sz val="12"/>
        <color indexed="8"/>
        <rFont val="Arial"/>
        <family val="2"/>
        <charset val="204"/>
      </rPr>
      <t xml:space="preserve">. </t>
    </r>
    <r>
      <rPr>
        <b/>
        <sz val="12"/>
        <color indexed="8"/>
        <rFont val="Arial"/>
        <family val="2"/>
        <charset val="204"/>
      </rPr>
      <t>При этом, 5% берется от суммы продаж (строка 2000)</t>
    </r>
    <r>
      <rPr>
        <sz val="12"/>
        <color indexed="8"/>
        <rFont val="Arial"/>
        <family val="2"/>
        <charset val="204"/>
      </rPr>
      <t xml:space="preserve">. Пожалуйста, </t>
    </r>
    <r>
      <rPr>
        <b/>
        <sz val="12"/>
        <color indexed="8"/>
        <rFont val="Arial"/>
        <family val="2"/>
        <charset val="204"/>
      </rPr>
      <t>используйте, по возможности, одинаковую классификацию в разделах 1.2. и 3.10.</t>
    </r>
  </si>
  <si>
    <t>Компания подтверждает, что вся предоставленная в Анкете информация верна. Компания обязуется уведомить обо всех изменениях касательно указанной в Анкете информации, не возражает, чтобы АО «ОТП Банк» (далее – Банк) проверил предоставленную в Анкете информацию и дает согласие на:</t>
  </si>
  <si>
    <t>Прочие (укажите количество)</t>
  </si>
  <si>
    <t>Line 1145 (internal receivables) / строка 1145 (внутренние расчеты)</t>
  </si>
  <si>
    <t>Line 1645 (internal payables) / строка 1645 (внутренние расчеты)</t>
  </si>
  <si>
    <t>Line 1690 (other liabilities) / строка 1690 (другая текущая задолженность)</t>
  </si>
  <si>
    <t>Date of reporting period / Дата отчетного периода</t>
  </si>
  <si>
    <t>EDRPOU / ЕГРПОУ</t>
  </si>
  <si>
    <t>Название Компании</t>
  </si>
  <si>
    <t>EDRPOU / ID Code</t>
  </si>
  <si>
    <t>ЕГРПОУ / ИД код</t>
  </si>
  <si>
    <t>Name of the Company</t>
  </si>
  <si>
    <t>Country of registration</t>
  </si>
  <si>
    <t>Страна регистрации</t>
  </si>
  <si>
    <t>Статус (материнская компания или участник)</t>
  </si>
  <si>
    <r>
      <t>1.5.1.</t>
    </r>
    <r>
      <rPr>
        <b/>
        <sz val="10"/>
        <color indexed="8"/>
        <rFont val="Arial"/>
        <family val="2"/>
        <charset val="204"/>
      </rPr>
      <t xml:space="preserve">      </t>
    </r>
  </si>
  <si>
    <t>Group name / Название группы</t>
  </si>
  <si>
    <t>Date / Дата</t>
  </si>
  <si>
    <t>Status (parent company or group member)</t>
  </si>
  <si>
    <t>При наличии консолидированной отчетности, просьба заполнить вкладку "GROUP" (нажмите для перехода)</t>
  </si>
  <si>
    <t xml:space="preserve">List of companies, included in consolidation circle / Перечень юридических лиц, входящих в периметр консолидации </t>
  </si>
  <si>
    <t>Валюта контракта</t>
  </si>
  <si>
    <t>overdue &gt;30 days</t>
  </si>
  <si>
    <t>просрочено &gt;30 дней</t>
  </si>
  <si>
    <r>
      <t>1.3.</t>
    </r>
    <r>
      <rPr>
        <b/>
        <sz val="10"/>
        <color indexed="8"/>
        <rFont val="Arial"/>
        <family val="2"/>
        <charset val="204"/>
      </rPr>
      <t>     </t>
    </r>
  </si>
  <si>
    <r>
      <t>1.4.</t>
    </r>
    <r>
      <rPr>
        <b/>
        <sz val="10"/>
        <color indexed="8"/>
        <rFont val="Arial"/>
        <family val="2"/>
        <charset val="204"/>
      </rPr>
      <t xml:space="preserve">      </t>
    </r>
  </si>
  <si>
    <r>
      <t>1.6.</t>
    </r>
    <r>
      <rPr>
        <b/>
        <sz val="7"/>
        <color indexed="8"/>
        <rFont val="Times New Roman"/>
        <family val="1"/>
        <charset val="204"/>
      </rPr>
      <t/>
    </r>
  </si>
  <si>
    <t>Amount / Сумма (тыс.грн)</t>
  </si>
  <si>
    <t>ver. 1.6</t>
  </si>
  <si>
    <r>
      <t xml:space="preserve">BORROWER APPLICATION / </t>
    </r>
    <r>
      <rPr>
        <b/>
        <sz val="14"/>
        <color indexed="8"/>
        <rFont val="Arial"/>
        <family val="2"/>
        <charset val="204"/>
      </rPr>
      <t>ЗАЯВА-АНКЕТА НА ОТРИМАННЯ КРЕДИТУ</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</si>
</sst>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General;&quot;&quot;"/>
    <numFmt numFmtId="165" formatCode="#,##0;[Red]\-#,##0;&quot;&quot;"/>
  </numFmts>
  <fonts count="37" x14ac:knownFonts="1">
    <font>
      <sz val="11"/>
      <color theme="1"/>
      <name val="Calibri"/>
      <family val="2"/>
      <charset val="204"/>
      <scheme val="minor"/>
    </font>
    <font>
      <sz val="10"/>
      <color indexed="8"/>
      <name val="Arial"/>
      <family val="2"/>
      <charset val="204"/>
    </font>
    <font>
      <b/>
      <sz val="10"/>
      <color indexed="8"/>
      <name val="Arial"/>
      <family val="2"/>
      <charset val="204"/>
    </font>
    <font>
      <b/>
      <sz val="7"/>
      <color indexed="8"/>
      <name val="Times New Roman"/>
      <family val="1"/>
      <charset val="204"/>
    </font>
    <font>
      <b/>
      <sz val="10"/>
      <name val="Arial"/>
      <family val="2"/>
      <charset val="204"/>
    </font>
    <font>
      <sz val="10"/>
      <name val="Arial"/>
      <family val="2"/>
      <charset val="204"/>
    </font>
    <font>
      <b/>
      <i/>
      <sz val="10"/>
      <color indexed="8"/>
      <name val="Arial"/>
      <family val="2"/>
      <charset val="204"/>
    </font>
    <font>
      <sz val="12"/>
      <color indexed="8"/>
      <name val="Arial"/>
      <family val="2"/>
      <charset val="204"/>
    </font>
    <font>
      <b/>
      <sz val="12"/>
      <color indexed="8"/>
      <name val="Arial"/>
      <family val="2"/>
      <charset val="204"/>
    </font>
    <font>
      <i/>
      <sz val="12"/>
      <color indexed="8"/>
      <name val="Arial"/>
      <family val="2"/>
      <charset val="204"/>
    </font>
    <font>
      <b/>
      <u/>
      <sz val="12"/>
      <color indexed="8"/>
      <name val="Arial"/>
      <family val="2"/>
      <charset val="204"/>
    </font>
    <font>
      <b/>
      <i/>
      <sz val="12"/>
      <color indexed="8"/>
      <name val="Arial"/>
      <family val="2"/>
      <charset val="204"/>
    </font>
    <font>
      <b/>
      <sz val="14"/>
      <color indexed="8"/>
      <name val="Arial"/>
      <family val="2"/>
      <charset val="204"/>
    </font>
    <font>
      <b/>
      <sz val="11"/>
      <name val="Arial"/>
      <family val="2"/>
      <charset val="204"/>
    </font>
    <font>
      <b/>
      <sz val="10"/>
      <color indexed="8"/>
      <name val="Times New Roman"/>
      <family val="1"/>
      <charset val="204"/>
    </font>
    <font>
      <sz val="10"/>
      <color theme="1"/>
      <name val="Arial"/>
      <family val="2"/>
      <charset val="204"/>
    </font>
    <font>
      <b/>
      <sz val="10"/>
      <color theme="1"/>
      <name val="Arial"/>
      <family val="2"/>
      <charset val="204"/>
    </font>
    <font>
      <b/>
      <i/>
      <u/>
      <sz val="10"/>
      <color theme="1"/>
      <name val="Arial"/>
      <family val="2"/>
      <charset val="204"/>
    </font>
    <font>
      <b/>
      <i/>
      <sz val="10"/>
      <color theme="1"/>
      <name val="Arial"/>
      <family val="2"/>
      <charset val="204"/>
    </font>
    <font>
      <sz val="11"/>
      <color theme="1"/>
      <name val="Arial"/>
      <family val="2"/>
      <charset val="204"/>
    </font>
    <font>
      <b/>
      <sz val="11"/>
      <color theme="1"/>
      <name val="Arial"/>
      <family val="2"/>
      <charset val="204"/>
    </font>
    <font>
      <b/>
      <u/>
      <sz val="10"/>
      <color theme="1"/>
      <name val="Arial"/>
      <family val="2"/>
      <charset val="204"/>
    </font>
    <font>
      <b/>
      <sz val="14"/>
      <color theme="1"/>
      <name val="Arial"/>
      <family val="2"/>
      <charset val="204"/>
    </font>
    <font>
      <b/>
      <sz val="11"/>
      <color rgb="FFFF0000"/>
      <name val="Arial"/>
      <family val="2"/>
      <charset val="204"/>
    </font>
    <font>
      <i/>
      <sz val="8"/>
      <color theme="1"/>
      <name val="Arial"/>
      <family val="2"/>
      <charset val="204"/>
    </font>
    <font>
      <i/>
      <sz val="10"/>
      <color theme="1"/>
      <name val="Arial"/>
      <family val="2"/>
      <charset val="204"/>
    </font>
    <font>
      <b/>
      <sz val="12"/>
      <color rgb="FFFF0000"/>
      <name val="Arial"/>
      <family val="2"/>
      <charset val="204"/>
    </font>
    <font>
      <sz val="12"/>
      <color theme="1"/>
      <name val="Arial"/>
      <family val="2"/>
      <charset val="204"/>
    </font>
    <font>
      <sz val="12"/>
      <color rgb="FFFF0000"/>
      <name val="Arial"/>
      <family val="2"/>
      <charset val="204"/>
    </font>
    <font>
      <b/>
      <sz val="12"/>
      <color theme="1"/>
      <name val="Arial"/>
      <family val="2"/>
      <charset val="204"/>
    </font>
    <font>
      <b/>
      <i/>
      <sz val="10"/>
      <color rgb="FFFF0000"/>
      <name val="Arial"/>
      <family val="2"/>
      <charset val="204"/>
    </font>
    <font>
      <u/>
      <sz val="11"/>
      <color theme="10"/>
      <name val="Calibri"/>
      <family val="2"/>
      <charset val="204"/>
      <scheme val="minor"/>
    </font>
    <font>
      <b/>
      <u/>
      <sz val="11"/>
      <name val="Calibri"/>
      <family val="2"/>
      <charset val="204"/>
      <scheme val="minor"/>
    </font>
    <font>
      <b/>
      <u/>
      <sz val="11"/>
      <color rgb="FFFF0000"/>
      <name val="Calibri"/>
      <family val="2"/>
      <charset val="204"/>
      <scheme val="minor"/>
    </font>
    <font>
      <sz val="10"/>
      <color rgb="FFFF0000"/>
      <name val="Arial"/>
      <family val="2"/>
      <charset val="204"/>
    </font>
    <font>
      <b/>
      <sz val="10"/>
      <color rgb="FFFF0000"/>
      <name val="Arial"/>
      <family val="2"/>
      <charset val="204"/>
    </font>
    <font>
      <sz val="11"/>
      <color rgb="FFFF0000"/>
      <name val="Arial"/>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397">
    <xf numFmtId="0" fontId="0" fillId="0" borderId="0" xfId="0"/>
    <xf numFmtId="0" fontId="15" fillId="0" borderId="0" xfId="0" applyFont="1" applyAlignment="1">
      <alignment vertical="center"/>
    </xf>
    <xf numFmtId="0" fontId="15" fillId="0" borderId="0" xfId="0" applyFont="1" applyAlignment="1">
      <alignment horizontal="justify" vertical="center"/>
    </xf>
    <xf numFmtId="0" fontId="16" fillId="0" borderId="0" xfId="0" applyFont="1" applyAlignment="1">
      <alignment vertical="center"/>
    </xf>
    <xf numFmtId="0" fontId="16" fillId="0" borderId="0" xfId="0" applyFont="1" applyAlignment="1">
      <alignment horizontal="left" vertical="center"/>
    </xf>
    <xf numFmtId="0" fontId="17" fillId="0" borderId="0" xfId="0" applyFont="1" applyAlignment="1">
      <alignment horizontal="right" vertical="top" wrapText="1"/>
    </xf>
    <xf numFmtId="0" fontId="18" fillId="0" borderId="0" xfId="0" applyFont="1" applyAlignment="1">
      <alignment horizontal="left" vertical="center" indent="1"/>
    </xf>
    <xf numFmtId="14" fontId="18" fillId="0" borderId="0" xfId="0" applyNumberFormat="1" applyFont="1" applyAlignment="1">
      <alignment horizontal="right"/>
    </xf>
    <xf numFmtId="0" fontId="19" fillId="0" borderId="0" xfId="0" applyFont="1" applyAlignment="1"/>
    <xf numFmtId="0" fontId="19" fillId="0" borderId="0" xfId="0" applyFont="1"/>
    <xf numFmtId="0" fontId="20" fillId="2" borderId="0" xfId="0" applyFont="1" applyFill="1"/>
    <xf numFmtId="0" fontId="19" fillId="2" borderId="0" xfId="0" applyFont="1" applyFill="1" applyAlignment="1"/>
    <xf numFmtId="0" fontId="19" fillId="0" borderId="0" xfId="0" applyFont="1" applyAlignment="1">
      <alignment vertical="top"/>
    </xf>
    <xf numFmtId="0" fontId="19" fillId="2" borderId="0" xfId="0" applyFont="1" applyFill="1"/>
    <xf numFmtId="0" fontId="19" fillId="0" borderId="0" xfId="0" applyFont="1" applyAlignment="1">
      <alignment wrapText="1"/>
    </xf>
    <xf numFmtId="0" fontId="16" fillId="0" borderId="0" xfId="0" applyFont="1" applyAlignment="1"/>
    <xf numFmtId="0" fontId="19" fillId="0" borderId="0" xfId="0" applyFont="1" applyAlignment="1">
      <alignment horizontal="left"/>
    </xf>
    <xf numFmtId="0" fontId="19" fillId="0" borderId="0" xfId="0" applyFont="1" applyAlignment="1">
      <alignment horizontal="left" vertical="center"/>
    </xf>
    <xf numFmtId="0" fontId="13" fillId="0" borderId="0" xfId="0" applyFont="1" applyAlignment="1">
      <alignment horizontal="left" vertical="center"/>
    </xf>
    <xf numFmtId="0" fontId="19" fillId="0" borderId="0" xfId="0" applyFont="1" applyAlignment="1">
      <alignment horizontal="center" vertical="center"/>
    </xf>
    <xf numFmtId="0" fontId="15" fillId="0" borderId="0" xfId="0" applyFont="1" applyAlignment="1"/>
    <xf numFmtId="0" fontId="15" fillId="0" borderId="0" xfId="0" applyFont="1" applyAlignment="1">
      <alignment wrapText="1"/>
    </xf>
    <xf numFmtId="0" fontId="15" fillId="0" borderId="0" xfId="0" applyFont="1" applyAlignment="1">
      <alignment horizontal="left"/>
    </xf>
    <xf numFmtId="0" fontId="21" fillId="0" borderId="0" xfId="0" applyFont="1" applyAlignment="1">
      <alignment horizontal="left"/>
    </xf>
    <xf numFmtId="0" fontId="16" fillId="2" borderId="0" xfId="0" applyFont="1" applyFill="1" applyAlignment="1">
      <alignment horizontal="left"/>
    </xf>
    <xf numFmtId="0" fontId="16" fillId="0" borderId="0" xfId="0" applyFont="1" applyAlignment="1">
      <alignment horizontal="left"/>
    </xf>
    <xf numFmtId="0" fontId="22" fillId="0" borderId="0" xfId="0" applyFont="1" applyAlignment="1">
      <alignment horizontal="left" vertical="center" indent="1"/>
    </xf>
    <xf numFmtId="0" fontId="23" fillId="0" borderId="0" xfId="0" applyFont="1"/>
    <xf numFmtId="164" fontId="15" fillId="0" borderId="1"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left"/>
      <protection locked="0"/>
    </xf>
    <xf numFmtId="0" fontId="19" fillId="0" borderId="0" xfId="0" applyFont="1" applyAlignment="1">
      <alignment horizontal="center"/>
    </xf>
    <xf numFmtId="0" fontId="23" fillId="0" borderId="0" xfId="0" applyFont="1" applyAlignment="1">
      <alignment horizontal="center"/>
    </xf>
    <xf numFmtId="0" fontId="16" fillId="0" borderId="0" xfId="0" applyFont="1" applyAlignment="1">
      <alignment horizontal="center" vertical="center"/>
    </xf>
    <xf numFmtId="0" fontId="20" fillId="2" borderId="0" xfId="0" applyFont="1" applyFill="1" applyAlignment="1">
      <alignment horizontal="center"/>
    </xf>
    <xf numFmtId="0" fontId="15" fillId="0" borderId="0" xfId="0" applyFont="1" applyAlignment="1">
      <alignment horizontal="center" vertical="center"/>
    </xf>
    <xf numFmtId="0" fontId="17" fillId="0" borderId="0" xfId="0" applyFont="1" applyAlignment="1">
      <alignment horizontal="center" vertical="top" wrapText="1"/>
    </xf>
    <xf numFmtId="0" fontId="18" fillId="0" borderId="0" xfId="0" applyFont="1" applyAlignment="1">
      <alignment horizontal="center" vertical="center"/>
    </xf>
    <xf numFmtId="0" fontId="13" fillId="0" borderId="0" xfId="0" applyFont="1" applyAlignment="1">
      <alignment horizontal="center" vertical="center"/>
    </xf>
    <xf numFmtId="0" fontId="19" fillId="0" borderId="0" xfId="0" applyFont="1" applyAlignment="1" applyProtection="1">
      <alignment horizontal="center" vertical="center"/>
      <protection locked="0"/>
    </xf>
    <xf numFmtId="164" fontId="15" fillId="0" borderId="3" xfId="0" applyNumberFormat="1" applyFont="1" applyFill="1" applyBorder="1" applyAlignment="1" applyProtection="1">
      <alignment vertical="center"/>
      <protection locked="0"/>
    </xf>
    <xf numFmtId="0" fontId="16" fillId="0" borderId="0" xfId="0" applyFont="1" applyAlignment="1">
      <alignment horizontal="right" vertical="center"/>
    </xf>
    <xf numFmtId="0" fontId="24" fillId="0" borderId="0" xfId="0" applyFont="1" applyAlignment="1">
      <alignment horizontal="right"/>
    </xf>
    <xf numFmtId="0" fontId="15" fillId="0" borderId="3" xfId="0" applyFont="1" applyFill="1" applyBorder="1" applyAlignment="1" applyProtection="1">
      <alignment horizontal="left" vertical="center"/>
      <protection locked="0"/>
    </xf>
    <xf numFmtId="0" fontId="15" fillId="0" borderId="5" xfId="0" applyFont="1" applyFill="1" applyBorder="1" applyAlignment="1" applyProtection="1">
      <alignment vertical="center"/>
      <protection locked="0"/>
    </xf>
    <xf numFmtId="0" fontId="15" fillId="0" borderId="5" xfId="0" applyFont="1" applyFill="1" applyBorder="1" applyAlignment="1" applyProtection="1">
      <alignment horizontal="left"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vertical="center" wrapText="1"/>
      <protection locked="0"/>
    </xf>
    <xf numFmtId="10" fontId="15" fillId="0" borderId="1" xfId="0" applyNumberFormat="1" applyFont="1" applyFill="1" applyBorder="1" applyAlignment="1" applyProtection="1">
      <alignment horizontal="center" vertical="center"/>
      <protection locked="0"/>
    </xf>
    <xf numFmtId="0" fontId="15" fillId="0" borderId="3" xfId="0" applyFont="1" applyFill="1" applyBorder="1" applyAlignment="1" applyProtection="1">
      <alignment horizontal="left" vertical="top"/>
      <protection locked="0"/>
    </xf>
    <xf numFmtId="0" fontId="15" fillId="0" borderId="4" xfId="0" applyFont="1" applyFill="1" applyBorder="1" applyAlignment="1" applyProtection="1">
      <alignment horizontal="left" vertical="top"/>
      <protection locked="0"/>
    </xf>
    <xf numFmtId="0" fontId="15" fillId="0" borderId="5" xfId="0" applyFont="1" applyFill="1" applyBorder="1" applyAlignment="1" applyProtection="1">
      <alignment horizontal="left" vertical="top"/>
      <protection locked="0"/>
    </xf>
    <xf numFmtId="0" fontId="16" fillId="3" borderId="6" xfId="0" applyFont="1" applyFill="1" applyBorder="1" applyAlignment="1">
      <alignment horizontal="center" wrapText="1"/>
    </xf>
    <xf numFmtId="0" fontId="16" fillId="3" borderId="7" xfId="0" applyFont="1" applyFill="1" applyBorder="1" applyAlignment="1">
      <alignment horizontal="center" vertical="top" wrapText="1"/>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9" fillId="3" borderId="7" xfId="0" applyFont="1" applyFill="1" applyBorder="1" applyAlignment="1">
      <alignment vertical="top"/>
    </xf>
    <xf numFmtId="0" fontId="16" fillId="3" borderId="7" xfId="0" applyFont="1" applyFill="1" applyBorder="1" applyAlignment="1">
      <alignment horizontal="center" vertical="center"/>
    </xf>
    <xf numFmtId="0" fontId="16" fillId="3" borderId="7" xfId="0" applyNumberFormat="1" applyFont="1" applyFill="1" applyBorder="1" applyAlignment="1">
      <alignment horizontal="center" vertical="center"/>
    </xf>
    <xf numFmtId="0" fontId="15" fillId="0" borderId="3"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9" fillId="0" borderId="0" xfId="0" applyFont="1" applyFill="1"/>
    <xf numFmtId="0" fontId="19" fillId="0" borderId="0" xfId="0" applyFont="1" applyFill="1" applyAlignment="1">
      <alignment horizontal="center"/>
    </xf>
    <xf numFmtId="0" fontId="19" fillId="0" borderId="0" xfId="0" applyFont="1" applyFill="1" applyAlignment="1"/>
    <xf numFmtId="0" fontId="16" fillId="0" borderId="0" xfId="0" applyFont="1" applyFill="1" applyAlignment="1">
      <alignment horizontal="left" vertical="center"/>
    </xf>
    <xf numFmtId="0" fontId="16" fillId="0" borderId="0" xfId="0" applyFont="1" applyFill="1" applyAlignment="1">
      <alignment horizontal="center" vertical="center"/>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15" fillId="0" borderId="3" xfId="0" applyFont="1" applyFill="1" applyBorder="1" applyAlignment="1" applyProtection="1">
      <alignment vertical="center" wrapText="1"/>
      <protection locked="0"/>
    </xf>
    <xf numFmtId="4" fontId="15" fillId="0" borderId="1" xfId="0" applyNumberFormat="1" applyFont="1" applyFill="1" applyBorder="1" applyAlignment="1" applyProtection="1">
      <alignment vertical="center" wrapText="1"/>
      <protection locked="0"/>
    </xf>
    <xf numFmtId="14" fontId="15" fillId="0" borderId="1" xfId="0" applyNumberFormat="1" applyFont="1" applyFill="1" applyBorder="1" applyAlignment="1" applyProtection="1">
      <alignment horizontal="center" vertical="center"/>
      <protection locked="0"/>
    </xf>
    <xf numFmtId="14" fontId="15" fillId="0" borderId="1" xfId="0" applyNumberFormat="1" applyFont="1" applyFill="1" applyBorder="1" applyAlignment="1" applyProtection="1">
      <alignment horizontal="right" vertical="center"/>
      <protection locked="0"/>
    </xf>
    <xf numFmtId="0" fontId="15" fillId="0" borderId="1" xfId="0" applyFont="1" applyFill="1" applyBorder="1" applyAlignment="1" applyProtection="1">
      <alignment horizontal="right" vertical="center"/>
      <protection locked="0"/>
    </xf>
    <xf numFmtId="0" fontId="15" fillId="0" borderId="0" xfId="0" applyFont="1" applyFill="1" applyAlignment="1">
      <alignment vertical="center"/>
    </xf>
    <xf numFmtId="0" fontId="15" fillId="0" borderId="0" xfId="0" applyFont="1" applyFill="1" applyAlignment="1">
      <alignment horizontal="center" vertical="center"/>
    </xf>
    <xf numFmtId="0" fontId="19" fillId="0" borderId="0" xfId="0" applyFont="1" applyFill="1" applyBorder="1" applyAlignment="1"/>
    <xf numFmtId="49" fontId="15" fillId="0" borderId="5"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right" vertical="center"/>
      <protection locked="0"/>
    </xf>
    <xf numFmtId="0" fontId="15" fillId="0" borderId="1" xfId="0" applyFont="1" applyFill="1" applyBorder="1" applyAlignment="1" applyProtection="1">
      <alignment vertical="center"/>
      <protection locked="0"/>
    </xf>
    <xf numFmtId="4" fontId="15"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vertical="center"/>
      <protection locked="0"/>
    </xf>
    <xf numFmtId="4" fontId="16" fillId="0" borderId="1" xfId="0" applyNumberFormat="1" applyFont="1" applyFill="1" applyBorder="1" applyAlignment="1" applyProtection="1">
      <alignment vertical="center" wrapText="1"/>
      <protection locked="0"/>
    </xf>
    <xf numFmtId="14" fontId="16" fillId="0" borderId="1" xfId="0" applyNumberFormat="1" applyFont="1" applyFill="1" applyBorder="1" applyAlignment="1" applyProtection="1">
      <alignment horizontal="center" vertical="center" wrapText="1"/>
      <protection locked="0"/>
    </xf>
    <xf numFmtId="3" fontId="16" fillId="3" borderId="1" xfId="0" applyNumberFormat="1" applyFont="1" applyFill="1" applyBorder="1" applyAlignment="1">
      <alignment vertical="center"/>
    </xf>
    <xf numFmtId="0" fontId="16" fillId="3" borderId="11" xfId="0" applyFont="1" applyFill="1" applyBorder="1" applyAlignment="1"/>
    <xf numFmtId="0" fontId="16" fillId="3" borderId="12" xfId="0" applyFont="1" applyFill="1" applyBorder="1" applyAlignment="1">
      <alignment vertical="top"/>
    </xf>
    <xf numFmtId="0" fontId="5" fillId="0" borderId="3"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4" fillId="3" borderId="13" xfId="0" applyFont="1" applyFill="1" applyBorder="1" applyAlignment="1"/>
    <xf numFmtId="0" fontId="4" fillId="3" borderId="14" xfId="0" applyFont="1" applyFill="1" applyBorder="1" applyAlignment="1">
      <alignment horizontal="center"/>
    </xf>
    <xf numFmtId="0" fontId="4" fillId="3" borderId="11" xfId="0" applyFont="1" applyFill="1" applyBorder="1" applyAlignment="1"/>
    <xf numFmtId="0" fontId="4" fillId="3" borderId="15" xfId="0" applyFont="1" applyFill="1" applyBorder="1" applyAlignment="1">
      <alignment horizontal="center" vertical="top"/>
    </xf>
    <xf numFmtId="0" fontId="4" fillId="3" borderId="0" xfId="0" applyFont="1" applyFill="1" applyBorder="1" applyAlignment="1">
      <alignment horizontal="center" vertical="top"/>
    </xf>
    <xf numFmtId="0" fontId="4" fillId="3" borderId="16" xfId="0" applyFont="1" applyFill="1" applyBorder="1" applyAlignment="1">
      <alignment horizontal="center" vertical="top"/>
    </xf>
    <xf numFmtId="14" fontId="19" fillId="0" borderId="1" xfId="0" applyNumberFormat="1" applyFont="1" applyFill="1" applyBorder="1" applyAlignment="1" applyProtection="1">
      <protection locked="0"/>
    </xf>
    <xf numFmtId="3" fontId="15" fillId="0" borderId="1" xfId="0" applyNumberFormat="1" applyFont="1" applyFill="1" applyBorder="1" applyAlignment="1" applyProtection="1">
      <alignment vertical="center"/>
      <protection locked="0"/>
    </xf>
    <xf numFmtId="0" fontId="15" fillId="0" borderId="1" xfId="0" applyFont="1" applyFill="1" applyBorder="1" applyAlignment="1" applyProtection="1">
      <alignment horizontal="center"/>
      <protection locked="0"/>
    </xf>
    <xf numFmtId="14" fontId="15" fillId="0" borderId="1" xfId="0" applyNumberFormat="1" applyFont="1" applyFill="1" applyBorder="1" applyAlignment="1" applyProtection="1">
      <alignment vertical="center"/>
      <protection locked="0"/>
    </xf>
    <xf numFmtId="0" fontId="25" fillId="0" borderId="0" xfId="0" applyFont="1" applyFill="1" applyAlignment="1">
      <alignment vertical="center"/>
    </xf>
    <xf numFmtId="0" fontId="25" fillId="0" borderId="0" xfId="0" applyFont="1" applyFill="1" applyAlignment="1">
      <alignment horizontal="center" vertical="center"/>
    </xf>
    <xf numFmtId="0" fontId="18" fillId="0" borderId="0" xfId="0" applyFont="1" applyFill="1" applyAlignment="1">
      <alignment horizontal="left" vertical="center" indent="1"/>
    </xf>
    <xf numFmtId="0" fontId="18" fillId="0" borderId="0" xfId="0" applyFont="1" applyFill="1" applyAlignment="1">
      <alignment horizontal="center" vertical="center"/>
    </xf>
    <xf numFmtId="14" fontId="18" fillId="0" borderId="0" xfId="0" applyNumberFormat="1" applyFont="1" applyFill="1" applyAlignment="1">
      <alignment horizontal="right"/>
    </xf>
    <xf numFmtId="3" fontId="15" fillId="0" borderId="1" xfId="0" applyNumberFormat="1" applyFont="1" applyFill="1" applyBorder="1" applyAlignment="1" applyProtection="1">
      <alignment horizontal="right" vertical="center"/>
      <protection locked="0"/>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3" fontId="16" fillId="0" borderId="0" xfId="0" applyNumberFormat="1" applyFont="1" applyFill="1" applyBorder="1" applyAlignment="1">
      <alignment vertical="center"/>
    </xf>
    <xf numFmtId="0" fontId="18" fillId="0" borderId="0" xfId="0" applyFont="1" applyFill="1" applyAlignment="1">
      <alignment horizontal="justify" vertical="center"/>
    </xf>
    <xf numFmtId="0" fontId="16" fillId="0" borderId="0" xfId="0" applyFont="1" applyFill="1" applyBorder="1" applyAlignment="1">
      <alignment horizontal="left" vertical="center"/>
    </xf>
    <xf numFmtId="0" fontId="20" fillId="0" borderId="0" xfId="0" applyFont="1" applyFill="1" applyBorder="1"/>
    <xf numFmtId="0" fontId="0" fillId="0" borderId="0" xfId="0" applyFill="1" applyAlignment="1"/>
    <xf numFmtId="0" fontId="15" fillId="0" borderId="7" xfId="0" applyFont="1" applyFill="1" applyBorder="1" applyAlignment="1" applyProtection="1">
      <alignment vertical="center"/>
      <protection locked="0"/>
    </xf>
    <xf numFmtId="0" fontId="15" fillId="0" borderId="7" xfId="0" applyFont="1" applyFill="1" applyBorder="1" applyAlignment="1" applyProtection="1">
      <alignment horizontal="center" vertical="center"/>
      <protection locked="0"/>
    </xf>
    <xf numFmtId="4" fontId="15" fillId="0" borderId="7" xfId="0" applyNumberFormat="1" applyFont="1" applyFill="1" applyBorder="1" applyAlignment="1" applyProtection="1">
      <alignment vertical="center"/>
      <protection locked="0"/>
    </xf>
    <xf numFmtId="0" fontId="19" fillId="0" borderId="1" xfId="0" applyFont="1" applyFill="1" applyBorder="1" applyAlignment="1" applyProtection="1">
      <alignment horizontal="center"/>
      <protection locked="0"/>
    </xf>
    <xf numFmtId="14" fontId="19" fillId="0" borderId="1" xfId="0" applyNumberFormat="1" applyFont="1" applyFill="1" applyBorder="1" applyAlignment="1" applyProtection="1">
      <alignment horizontal="center"/>
      <protection locked="0"/>
    </xf>
    <xf numFmtId="3" fontId="16" fillId="0" borderId="1" xfId="0" applyNumberFormat="1" applyFont="1" applyFill="1" applyBorder="1" applyAlignment="1" applyProtection="1">
      <alignment vertical="center"/>
      <protection locked="0"/>
    </xf>
    <xf numFmtId="9" fontId="16" fillId="0" borderId="0" xfId="0" applyNumberFormat="1" applyFont="1" applyFill="1" applyBorder="1" applyAlignment="1">
      <alignment horizontal="center" vertical="center"/>
    </xf>
    <xf numFmtId="14" fontId="20" fillId="0" borderId="0" xfId="0" applyNumberFormat="1" applyFont="1" applyFill="1" applyBorder="1"/>
    <xf numFmtId="0" fontId="15" fillId="0" borderId="1" xfId="0" applyNumberFormat="1" applyFont="1" applyFill="1" applyBorder="1" applyAlignment="1" applyProtection="1">
      <alignment vertical="center"/>
      <protection locked="0"/>
    </xf>
    <xf numFmtId="4" fontId="16" fillId="0" borderId="0" xfId="0" applyNumberFormat="1" applyFont="1" applyFill="1" applyBorder="1" applyAlignment="1">
      <alignment vertical="center"/>
    </xf>
    <xf numFmtId="3" fontId="15" fillId="0" borderId="1" xfId="0" applyNumberFormat="1" applyFont="1" applyFill="1" applyBorder="1" applyAlignment="1" applyProtection="1">
      <alignment vertical="center" wrapText="1"/>
      <protection locked="0"/>
    </xf>
    <xf numFmtId="3" fontId="16" fillId="0" borderId="1" xfId="0" applyNumberFormat="1" applyFont="1" applyFill="1" applyBorder="1" applyAlignment="1" applyProtection="1">
      <alignment vertical="center" wrapText="1"/>
      <protection locked="0"/>
    </xf>
    <xf numFmtId="0" fontId="15" fillId="3" borderId="8" xfId="0" applyFont="1" applyFill="1" applyBorder="1" applyAlignment="1">
      <alignment horizontal="center" vertical="top"/>
    </xf>
    <xf numFmtId="14" fontId="15" fillId="3" borderId="7" xfId="0" applyNumberFormat="1" applyFont="1" applyFill="1" applyBorder="1" applyAlignment="1">
      <alignment horizontal="center" vertical="top" wrapText="1"/>
    </xf>
    <xf numFmtId="0" fontId="15" fillId="3" borderId="6" xfId="0" applyFont="1" applyFill="1" applyBorder="1" applyAlignment="1">
      <alignment vertical="center"/>
    </xf>
    <xf numFmtId="0" fontId="16" fillId="3" borderId="1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7" xfId="0" applyFont="1" applyFill="1" applyBorder="1" applyAlignment="1">
      <alignment vertical="center"/>
    </xf>
    <xf numFmtId="0" fontId="15" fillId="3" borderId="13" xfId="0" applyFont="1" applyFill="1" applyBorder="1" applyAlignment="1">
      <alignment vertical="center"/>
    </xf>
    <xf numFmtId="0" fontId="16" fillId="3" borderId="15" xfId="0" applyFont="1" applyFill="1" applyBorder="1" applyAlignment="1">
      <alignment vertical="center"/>
    </xf>
    <xf numFmtId="0" fontId="15" fillId="3" borderId="17" xfId="0" applyFont="1" applyFill="1" applyBorder="1" applyAlignment="1">
      <alignment vertical="center"/>
    </xf>
    <xf numFmtId="0" fontId="16" fillId="3" borderId="13" xfId="0" applyFont="1" applyFill="1" applyBorder="1" applyAlignment="1">
      <alignment wrapText="1"/>
    </xf>
    <xf numFmtId="0" fontId="16" fillId="3" borderId="17" xfId="0" applyFont="1" applyFill="1" applyBorder="1" applyAlignment="1">
      <alignment vertical="top" wrapText="1"/>
    </xf>
    <xf numFmtId="14" fontId="16" fillId="3" borderId="7" xfId="0" applyNumberFormat="1" applyFont="1" applyFill="1" applyBorder="1" applyAlignment="1">
      <alignment horizontal="center" vertical="top" wrapText="1"/>
    </xf>
    <xf numFmtId="0" fontId="16" fillId="3" borderId="6" xfId="0" applyFont="1" applyFill="1" applyBorder="1" applyAlignment="1">
      <alignment wrapText="1"/>
    </xf>
    <xf numFmtId="0" fontId="16" fillId="3" borderId="7" xfId="0" applyFont="1" applyFill="1" applyBorder="1" applyAlignment="1">
      <alignment vertical="top" wrapText="1"/>
    </xf>
    <xf numFmtId="0" fontId="16" fillId="3" borderId="13" xfId="0" applyFont="1" applyFill="1" applyBorder="1" applyAlignment="1">
      <alignment horizontal="center" wrapText="1"/>
    </xf>
    <xf numFmtId="0" fontId="16" fillId="3" borderId="17" xfId="0" applyFont="1" applyFill="1" applyBorder="1" applyAlignment="1">
      <alignment horizontal="center" vertical="top" wrapText="1"/>
    </xf>
    <xf numFmtId="0" fontId="16" fillId="3" borderId="13" xfId="0" applyFont="1" applyFill="1" applyBorder="1" applyAlignment="1">
      <alignment vertical="center"/>
    </xf>
    <xf numFmtId="0" fontId="19" fillId="3" borderId="17" xfId="0" applyFont="1" applyFill="1" applyBorder="1" applyAlignment="1">
      <alignment vertical="top"/>
    </xf>
    <xf numFmtId="0" fontId="16" fillId="3" borderId="13" xfId="0" applyFont="1" applyFill="1" applyBorder="1" applyAlignment="1"/>
    <xf numFmtId="0" fontId="16" fillId="3" borderId="15" xfId="0" applyFont="1" applyFill="1" applyBorder="1" applyAlignment="1">
      <alignment vertical="top"/>
    </xf>
    <xf numFmtId="0" fontId="16" fillId="3" borderId="17" xfId="0" applyFont="1" applyFill="1" applyBorder="1" applyAlignment="1">
      <alignment vertical="top"/>
    </xf>
    <xf numFmtId="0" fontId="16" fillId="0" borderId="3" xfId="0" applyFont="1" applyFill="1" applyBorder="1" applyAlignment="1" applyProtection="1">
      <alignment vertical="center" wrapText="1"/>
      <protection locked="0"/>
    </xf>
    <xf numFmtId="165" fontId="15" fillId="0" borderId="1" xfId="0" applyNumberFormat="1" applyFont="1" applyFill="1" applyBorder="1" applyAlignment="1" applyProtection="1">
      <alignment vertical="center" wrapText="1"/>
      <protection locked="0"/>
    </xf>
    <xf numFmtId="4" fontId="15" fillId="0" borderId="7" xfId="0" applyNumberFormat="1" applyFont="1" applyFill="1" applyBorder="1" applyAlignment="1" applyProtection="1">
      <alignment horizontal="right" vertical="center"/>
      <protection locked="0"/>
    </xf>
    <xf numFmtId="3" fontId="16" fillId="0" borderId="1" xfId="0" applyNumberFormat="1" applyFont="1" applyFill="1" applyBorder="1" applyAlignment="1" applyProtection="1">
      <alignment horizontal="right" vertical="center"/>
      <protection locked="0"/>
    </xf>
    <xf numFmtId="3" fontId="16" fillId="3" borderId="1" xfId="0" applyNumberFormat="1" applyFont="1" applyFill="1" applyBorder="1" applyAlignment="1" applyProtection="1">
      <alignment vertical="center"/>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16" fillId="3" borderId="1" xfId="0" applyFont="1" applyFill="1" applyBorder="1" applyProtection="1">
      <protection locked="0"/>
    </xf>
    <xf numFmtId="9" fontId="16" fillId="3" borderId="1" xfId="0" applyNumberFormat="1" applyFont="1" applyFill="1" applyBorder="1" applyAlignment="1" applyProtection="1">
      <alignment horizontal="center" vertical="center"/>
      <protection locked="0"/>
    </xf>
    <xf numFmtId="0" fontId="20" fillId="0" borderId="1" xfId="0" applyFont="1" applyFill="1" applyBorder="1" applyProtection="1">
      <protection locked="0"/>
    </xf>
    <xf numFmtId="14" fontId="20" fillId="0" borderId="1" xfId="0" applyNumberFormat="1" applyFont="1" applyFill="1" applyBorder="1" applyProtection="1">
      <protection locked="0"/>
    </xf>
    <xf numFmtId="9" fontId="16" fillId="0" borderId="1" xfId="0" applyNumberFormat="1" applyFont="1" applyFill="1" applyBorder="1" applyAlignment="1" applyProtection="1">
      <alignment horizontal="center" vertical="center"/>
      <protection locked="0"/>
    </xf>
    <xf numFmtId="14" fontId="16" fillId="0" borderId="1" xfId="0" applyNumberFormat="1" applyFont="1" applyFill="1" applyBorder="1" applyAlignment="1" applyProtection="1">
      <alignment vertical="center"/>
      <protection locked="0"/>
    </xf>
    <xf numFmtId="3" fontId="16" fillId="3" borderId="1" xfId="0" applyNumberFormat="1" applyFont="1" applyFill="1" applyBorder="1" applyAlignment="1" applyProtection="1">
      <alignment vertical="center" wrapText="1"/>
      <protection locked="0"/>
    </xf>
    <xf numFmtId="0" fontId="15" fillId="0" borderId="0" xfId="0" applyFont="1" applyAlignment="1" applyProtection="1">
      <protection locked="0"/>
    </xf>
    <xf numFmtId="0" fontId="19" fillId="0" borderId="0" xfId="0" applyFont="1" applyAlignment="1" applyProtection="1">
      <protection locked="0"/>
    </xf>
    <xf numFmtId="0" fontId="19" fillId="0" borderId="0" xfId="0" applyFont="1" applyProtection="1">
      <protection locked="0"/>
    </xf>
    <xf numFmtId="0" fontId="4" fillId="3" borderId="15"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4" fillId="3" borderId="16" xfId="0" applyFont="1" applyFill="1" applyBorder="1" applyAlignment="1" applyProtection="1">
      <alignment horizontal="left" vertical="center"/>
      <protection locked="0"/>
    </xf>
    <xf numFmtId="0" fontId="4" fillId="3" borderId="15"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0" fontId="4" fillId="3" borderId="2" xfId="0" applyFont="1" applyFill="1" applyBorder="1" applyAlignment="1" applyProtection="1">
      <alignment horizontal="center" vertical="center"/>
      <protection locked="0"/>
    </xf>
    <xf numFmtId="0" fontId="4" fillId="3" borderId="12" xfId="0" applyFont="1" applyFill="1" applyBorder="1" applyAlignment="1" applyProtection="1">
      <alignment vertical="center"/>
      <protection locked="0"/>
    </xf>
    <xf numFmtId="0" fontId="19" fillId="0" borderId="0" xfId="0" applyFont="1" applyFill="1" applyProtection="1">
      <protection locked="0"/>
    </xf>
    <xf numFmtId="0" fontId="15" fillId="0" borderId="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6" fillId="3" borderId="7" xfId="0" applyFont="1" applyFill="1" applyBorder="1" applyAlignment="1">
      <alignment horizontal="center" vertical="top" wrapText="1"/>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top" wrapText="1"/>
    </xf>
    <xf numFmtId="0" fontId="16" fillId="3" borderId="11" xfId="0" applyFont="1" applyFill="1" applyBorder="1" applyAlignment="1">
      <alignment horizontal="center" wrapText="1"/>
    </xf>
    <xf numFmtId="0" fontId="19" fillId="3" borderId="12" xfId="0" applyFont="1" applyFill="1" applyBorder="1" applyAlignment="1">
      <alignment horizontal="center" vertical="top"/>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wrapText="1"/>
      <protection locked="0"/>
    </xf>
    <xf numFmtId="0" fontId="16" fillId="3" borderId="6" xfId="0" applyFont="1" applyFill="1" applyBorder="1" applyAlignment="1">
      <alignment horizontal="center" wrapText="1"/>
    </xf>
    <xf numFmtId="0" fontId="16" fillId="3" borderId="7" xfId="0" applyFont="1" applyFill="1" applyBorder="1" applyAlignment="1">
      <alignment horizontal="center" vertical="top"/>
    </xf>
    <xf numFmtId="0" fontId="16" fillId="3" borderId="8" xfId="0" applyFont="1" applyFill="1" applyBorder="1" applyAlignment="1">
      <alignment horizontal="center" vertical="top" wrapText="1"/>
    </xf>
    <xf numFmtId="0" fontId="15" fillId="0" borderId="0" xfId="0" applyFont="1" applyAlignment="1">
      <alignment horizontal="center"/>
    </xf>
    <xf numFmtId="0" fontId="16" fillId="0" borderId="0" xfId="0" applyFont="1" applyAlignment="1">
      <alignment horizontal="center"/>
    </xf>
    <xf numFmtId="0" fontId="16" fillId="3" borderId="11" xfId="0" applyFont="1" applyFill="1" applyBorder="1" applyAlignment="1">
      <alignment wrapText="1"/>
    </xf>
    <xf numFmtId="0" fontId="16" fillId="3" borderId="12" xfId="0" applyFont="1" applyFill="1" applyBorder="1" applyAlignment="1">
      <alignment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6" fillId="3" borderId="8" xfId="0" applyFont="1" applyFill="1" applyBorder="1" applyAlignment="1">
      <alignment horizontal="center" wrapText="1"/>
    </xf>
    <xf numFmtId="0" fontId="16" fillId="3" borderId="3" xfId="0" applyFont="1" applyFill="1" applyBorder="1" applyAlignment="1">
      <alignment vertical="center"/>
    </xf>
    <xf numFmtId="0" fontId="16" fillId="3" borderId="4" xfId="0" applyFont="1" applyFill="1" applyBorder="1" applyAlignment="1">
      <alignment vertical="center"/>
    </xf>
    <xf numFmtId="0" fontId="16" fillId="3" borderId="5" xfId="0" applyFont="1" applyFill="1" applyBorder="1" applyAlignment="1">
      <alignment vertical="center"/>
    </xf>
    <xf numFmtId="0" fontId="16" fillId="3" borderId="3"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4" fillId="3" borderId="4" xfId="0" applyFont="1" applyFill="1" applyBorder="1" applyAlignment="1">
      <alignment horizontal="center" vertical="center"/>
    </xf>
    <xf numFmtId="0" fontId="5" fillId="0" borderId="4"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wrapText="1"/>
      <protection locked="0"/>
    </xf>
    <xf numFmtId="0" fontId="16" fillId="3" borderId="14" xfId="0" applyFont="1" applyFill="1" applyBorder="1" applyAlignment="1">
      <alignment horizontal="center" wrapText="1"/>
    </xf>
    <xf numFmtId="0" fontId="16" fillId="3" borderId="2" xfId="0" applyFont="1" applyFill="1" applyBorder="1" applyAlignment="1">
      <alignment horizontal="center" vertical="top" wrapText="1"/>
    </xf>
    <xf numFmtId="164" fontId="15" fillId="0" borderId="5" xfId="0" applyNumberFormat="1" applyFont="1" applyFill="1" applyBorder="1" applyAlignment="1" applyProtection="1">
      <alignment horizontal="center" vertical="center"/>
      <protection locked="0"/>
    </xf>
    <xf numFmtId="164" fontId="15" fillId="0" borderId="1" xfId="0" applyNumberFormat="1" applyFont="1" applyFill="1" applyBorder="1" applyAlignment="1" applyProtection="1">
      <alignment horizontal="center" vertical="center"/>
      <protection locked="0"/>
    </xf>
    <xf numFmtId="14" fontId="30" fillId="0" borderId="0" xfId="0" applyNumberFormat="1" applyFont="1" applyFill="1" applyAlignment="1" applyProtection="1">
      <alignment horizontal="right"/>
      <protection locked="0"/>
    </xf>
    <xf numFmtId="0" fontId="20" fillId="0" borderId="0" xfId="0" applyFont="1" applyFill="1" applyAlignment="1">
      <alignment horizontal="right"/>
    </xf>
    <xf numFmtId="164" fontId="15" fillId="0" borderId="18" xfId="0" applyNumberFormat="1" applyFont="1" applyFill="1" applyBorder="1" applyAlignment="1" applyProtection="1">
      <alignment horizontal="left" vertical="center" indent="1"/>
      <protection locked="0"/>
    </xf>
    <xf numFmtId="164" fontId="15" fillId="0" borderId="19" xfId="0" applyNumberFormat="1" applyFont="1" applyFill="1" applyBorder="1" applyAlignment="1" applyProtection="1">
      <alignment horizontal="center" vertical="center"/>
      <protection locked="0"/>
    </xf>
    <xf numFmtId="3" fontId="15" fillId="0" borderId="20" xfId="0" applyNumberFormat="1" applyFont="1" applyFill="1" applyBorder="1" applyAlignment="1" applyProtection="1">
      <alignment vertical="center" wrapText="1"/>
      <protection locked="0"/>
    </xf>
    <xf numFmtId="164" fontId="15" fillId="0" borderId="21" xfId="0" applyNumberFormat="1" applyFont="1" applyFill="1" applyBorder="1" applyAlignment="1" applyProtection="1">
      <alignment horizontal="left" vertical="center" indent="1"/>
      <protection locked="0"/>
    </xf>
    <xf numFmtId="164" fontId="15" fillId="0" borderId="22" xfId="0" applyNumberFormat="1" applyFont="1" applyFill="1" applyBorder="1" applyAlignment="1" applyProtection="1">
      <alignment horizontal="center" vertical="center"/>
      <protection locked="0"/>
    </xf>
    <xf numFmtId="3" fontId="15" fillId="0" borderId="23" xfId="0" applyNumberFormat="1" applyFont="1" applyFill="1" applyBorder="1" applyAlignment="1" applyProtection="1">
      <alignment vertical="center" wrapText="1"/>
      <protection locked="0"/>
    </xf>
    <xf numFmtId="164" fontId="15" fillId="0" borderId="24" xfId="0" applyNumberFormat="1" applyFont="1" applyFill="1" applyBorder="1" applyAlignment="1" applyProtection="1">
      <alignment horizontal="left" vertical="center" indent="1"/>
      <protection locked="0"/>
    </xf>
    <xf numFmtId="164" fontId="15" fillId="0" borderId="25" xfId="0" applyNumberFormat="1" applyFont="1" applyFill="1" applyBorder="1" applyAlignment="1" applyProtection="1">
      <alignment horizontal="center" vertical="center"/>
      <protection locked="0"/>
    </xf>
    <xf numFmtId="3" fontId="15" fillId="0" borderId="26" xfId="0" applyNumberFormat="1" applyFont="1" applyFill="1" applyBorder="1" applyAlignment="1" applyProtection="1">
      <alignment vertical="center" wrapText="1"/>
      <protection locked="0"/>
    </xf>
    <xf numFmtId="164" fontId="15" fillId="0" borderId="18" xfId="0" applyNumberFormat="1" applyFont="1" applyFill="1" applyBorder="1" applyAlignment="1" applyProtection="1">
      <alignment horizontal="left" vertical="center" indent="2"/>
      <protection locked="0"/>
    </xf>
    <xf numFmtId="164" fontId="15" fillId="0" borderId="24" xfId="0" applyNumberFormat="1" applyFont="1" applyFill="1" applyBorder="1" applyAlignment="1" applyProtection="1">
      <alignment horizontal="left" vertical="center" indent="2"/>
      <protection locked="0"/>
    </xf>
    <xf numFmtId="0" fontId="15" fillId="0" borderId="2" xfId="0" applyFont="1" applyFill="1" applyBorder="1" applyAlignment="1" applyProtection="1">
      <alignment vertical="center"/>
      <protection locked="0"/>
    </xf>
    <xf numFmtId="0" fontId="19" fillId="0" borderId="0" xfId="0" applyFont="1" applyBorder="1"/>
    <xf numFmtId="0" fontId="15" fillId="0" borderId="0" xfId="0" applyFont="1" applyFill="1" applyBorder="1" applyAlignment="1">
      <alignment horizontal="right" vertical="center"/>
    </xf>
    <xf numFmtId="14" fontId="16" fillId="0" borderId="0" xfId="0" applyNumberFormat="1" applyFont="1" applyBorder="1" applyAlignment="1">
      <alignment horizontal="right" vertical="center"/>
    </xf>
    <xf numFmtId="0" fontId="16" fillId="3" borderId="14" xfId="0" applyFont="1" applyFill="1" applyBorder="1" applyAlignment="1">
      <alignment vertical="center"/>
    </xf>
    <xf numFmtId="0" fontId="16" fillId="3" borderId="11" xfId="0" applyFont="1" applyFill="1" applyBorder="1" applyAlignment="1">
      <alignment vertical="center"/>
    </xf>
    <xf numFmtId="0" fontId="4" fillId="3" borderId="8" xfId="0" applyFont="1" applyFill="1" applyBorder="1" applyAlignment="1">
      <alignment vertical="center"/>
    </xf>
    <xf numFmtId="0" fontId="19" fillId="3" borderId="2" xfId="0" applyFont="1" applyFill="1" applyBorder="1" applyAlignment="1">
      <alignment vertical="top"/>
    </xf>
    <xf numFmtId="0" fontId="19" fillId="3" borderId="12" xfId="0" applyFont="1" applyFill="1" applyBorder="1" applyAlignment="1">
      <alignment vertical="top"/>
    </xf>
    <xf numFmtId="0" fontId="16" fillId="3" borderId="14" xfId="0" applyFont="1" applyFill="1" applyBorder="1" applyAlignment="1">
      <alignment wrapText="1"/>
    </xf>
    <xf numFmtId="0" fontId="16" fillId="3" borderId="2" xfId="0" applyFont="1" applyFill="1" applyBorder="1" applyAlignment="1">
      <alignment vertical="top" wrapText="1"/>
    </xf>
    <xf numFmtId="0" fontId="4" fillId="3" borderId="0" xfId="0" applyFont="1" applyFill="1" applyBorder="1" applyAlignment="1" applyProtection="1">
      <alignment vertical="center"/>
      <protection locked="0"/>
    </xf>
    <xf numFmtId="0" fontId="4"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16" fillId="3" borderId="6" xfId="0" applyFont="1" applyFill="1" applyBorder="1" applyAlignment="1">
      <alignment horizontal="center" wrapText="1"/>
    </xf>
    <xf numFmtId="0" fontId="16" fillId="3" borderId="7" xfId="0" applyFont="1" applyFill="1" applyBorder="1" applyAlignment="1">
      <alignment horizontal="center" vertical="top" wrapText="1"/>
    </xf>
    <xf numFmtId="0" fontId="16" fillId="3" borderId="17" xfId="0" applyFont="1" applyFill="1" applyBorder="1" applyAlignment="1">
      <alignment horizontal="left" vertical="top"/>
    </xf>
    <xf numFmtId="0" fontId="16" fillId="3" borderId="13" xfId="0" applyFont="1" applyFill="1" applyBorder="1" applyAlignment="1">
      <alignment horizontal="left"/>
    </xf>
    <xf numFmtId="0" fontId="15" fillId="0" borderId="3" xfId="0" applyFont="1" applyFill="1" applyBorder="1" applyAlignment="1" applyProtection="1">
      <alignment horizontal="left" vertical="center"/>
      <protection locked="0"/>
    </xf>
    <xf numFmtId="0" fontId="31" fillId="0" borderId="0" xfId="1" applyFill="1" applyAlignment="1"/>
    <xf numFmtId="0" fontId="32" fillId="0" borderId="0" xfId="1" applyFont="1" applyFill="1" applyAlignment="1"/>
    <xf numFmtId="0" fontId="19" fillId="0" borderId="4" xfId="0" applyFont="1" applyFill="1" applyBorder="1" applyAlignment="1"/>
    <xf numFmtId="0" fontId="19" fillId="0" borderId="5" xfId="0" applyFont="1" applyFill="1" applyBorder="1" applyAlignment="1"/>
    <xf numFmtId="0" fontId="4" fillId="3" borderId="1" xfId="0" applyFont="1" applyFill="1" applyBorder="1" applyAlignment="1">
      <alignment vertical="center"/>
    </xf>
    <xf numFmtId="14" fontId="20" fillId="0" borderId="4" xfId="0" applyNumberFormat="1" applyFont="1" applyFill="1" applyBorder="1" applyAlignment="1">
      <alignment horizontal="left" indent="1"/>
    </xf>
    <xf numFmtId="0" fontId="33" fillId="0" borderId="0" xfId="1" applyFont="1" applyFill="1" applyAlignment="1"/>
    <xf numFmtId="49" fontId="16" fillId="3" borderId="13" xfId="0" applyNumberFormat="1" applyFont="1" applyFill="1" applyBorder="1" applyAlignment="1">
      <alignment horizontal="center" wrapText="1"/>
    </xf>
    <xf numFmtId="49" fontId="16" fillId="3" borderId="17" xfId="0" applyNumberFormat="1" applyFont="1" applyFill="1" applyBorder="1" applyAlignment="1">
      <alignment horizontal="center" vertical="top" wrapText="1"/>
    </xf>
    <xf numFmtId="49" fontId="15" fillId="0" borderId="3" xfId="0" applyNumberFormat="1" applyFont="1" applyFill="1" applyBorder="1" applyAlignment="1" applyProtection="1">
      <alignment horizontal="center" vertical="center"/>
      <protection locked="0"/>
    </xf>
    <xf numFmtId="49" fontId="19" fillId="0" borderId="0" xfId="0" applyNumberFormat="1" applyFont="1" applyAlignment="1">
      <alignment horizontal="center"/>
    </xf>
    <xf numFmtId="49" fontId="15" fillId="0" borderId="0" xfId="0" applyNumberFormat="1" applyFont="1" applyAlignment="1">
      <alignment horizontal="center" vertical="center"/>
    </xf>
    <xf numFmtId="49" fontId="15" fillId="0" borderId="0" xfId="0" applyNumberFormat="1" applyFont="1" applyFill="1" applyBorder="1" applyAlignment="1">
      <alignment horizontal="center" vertical="center"/>
    </xf>
    <xf numFmtId="49" fontId="31" fillId="0" borderId="0" xfId="1" applyNumberFormat="1" applyFill="1" applyAlignment="1">
      <alignment horizontal="center"/>
    </xf>
    <xf numFmtId="49" fontId="19" fillId="0" borderId="0" xfId="0" applyNumberFormat="1" applyFont="1" applyFill="1" applyAlignment="1">
      <alignment horizontal="center"/>
    </xf>
    <xf numFmtId="49" fontId="19" fillId="0" borderId="4" xfId="0" applyNumberFormat="1" applyFont="1" applyFill="1" applyBorder="1" applyAlignment="1">
      <alignment horizontal="center"/>
    </xf>
    <xf numFmtId="0" fontId="15" fillId="3" borderId="6" xfId="0" applyFont="1" applyFill="1" applyBorder="1" applyAlignment="1">
      <alignment horizontal="center" vertical="center" wrapText="1"/>
    </xf>
    <xf numFmtId="0" fontId="4" fillId="3" borderId="7" xfId="0" applyFont="1" applyFill="1" applyBorder="1" applyAlignment="1">
      <alignment horizontal="center" vertical="center"/>
    </xf>
    <xf numFmtId="0" fontId="5" fillId="3" borderId="6" xfId="0" applyFont="1" applyFill="1" applyBorder="1" applyAlignment="1">
      <alignment horizontal="center" vertical="center" wrapText="1"/>
    </xf>
    <xf numFmtId="0" fontId="4" fillId="3" borderId="7" xfId="0" applyFont="1" applyFill="1" applyBorder="1" applyAlignment="1">
      <alignment horizontal="center" vertical="top"/>
    </xf>
    <xf numFmtId="0" fontId="4" fillId="3" borderId="7" xfId="0" applyNumberFormat="1" applyFont="1" applyFill="1" applyBorder="1" applyAlignment="1">
      <alignment horizontal="center" vertical="center"/>
    </xf>
    <xf numFmtId="0" fontId="35" fillId="3" borderId="13" xfId="0" applyFont="1" applyFill="1" applyBorder="1" applyAlignment="1">
      <alignment vertical="center"/>
    </xf>
    <xf numFmtId="0" fontId="35" fillId="3" borderId="14" xfId="0" applyFont="1" applyFill="1" applyBorder="1" applyAlignment="1">
      <alignment vertical="center"/>
    </xf>
    <xf numFmtId="0" fontId="35" fillId="3" borderId="17" xfId="0" applyFont="1" applyFill="1" applyBorder="1" applyAlignment="1">
      <alignment vertical="center"/>
    </xf>
    <xf numFmtId="0" fontId="36" fillId="3" borderId="2" xfId="0" applyFont="1" applyFill="1" applyBorder="1" applyAlignment="1">
      <alignment vertical="top"/>
    </xf>
    <xf numFmtId="0" fontId="35" fillId="3" borderId="2" xfId="0" applyFont="1" applyFill="1" applyBorder="1" applyAlignment="1">
      <alignment vertical="center"/>
    </xf>
    <xf numFmtId="0" fontId="4" fillId="3" borderId="6" xfId="0" applyFont="1" applyFill="1" applyBorder="1" applyAlignment="1">
      <alignment horizontal="center" wrapText="1"/>
    </xf>
    <xf numFmtId="0" fontId="4" fillId="3" borderId="7" xfId="0" applyFont="1" applyFill="1" applyBorder="1" applyAlignment="1">
      <alignment horizontal="center" vertical="top" wrapText="1"/>
    </xf>
    <xf numFmtId="4" fontId="5" fillId="0" borderId="1" xfId="0" applyNumberFormat="1" applyFont="1" applyFill="1" applyBorder="1" applyAlignment="1" applyProtection="1">
      <alignment horizontal="right" vertical="center"/>
      <protection locked="0"/>
    </xf>
    <xf numFmtId="0" fontId="15" fillId="0" borderId="0" xfId="0" applyFont="1" applyFill="1" applyAlignment="1">
      <alignment horizontal="left" vertical="top" wrapText="1" indent="4"/>
    </xf>
    <xf numFmtId="0" fontId="15" fillId="0" borderId="0" xfId="0" applyFont="1" applyFill="1" applyAlignment="1">
      <alignment horizontal="left" vertical="top" wrapText="1" indent="2"/>
    </xf>
    <xf numFmtId="14" fontId="16" fillId="0" borderId="1" xfId="0" applyNumberFormat="1" applyFont="1" applyFill="1" applyBorder="1" applyAlignment="1" applyProtection="1">
      <alignment horizontal="left" vertical="center" indent="1"/>
      <protection locked="0"/>
    </xf>
    <xf numFmtId="0" fontId="15" fillId="0" borderId="3" xfId="0" applyFont="1" applyFill="1" applyBorder="1" applyAlignment="1" applyProtection="1">
      <alignment horizontal="left" vertical="center" indent="1"/>
      <protection locked="0"/>
    </xf>
    <xf numFmtId="0" fontId="15" fillId="0" borderId="4" xfId="0" applyFont="1" applyFill="1" applyBorder="1" applyAlignment="1" applyProtection="1">
      <alignment horizontal="left" vertical="center" indent="1"/>
      <protection locked="0"/>
    </xf>
    <xf numFmtId="0" fontId="15" fillId="0" borderId="5" xfId="0" applyFont="1" applyFill="1" applyBorder="1" applyAlignment="1" applyProtection="1">
      <alignment horizontal="left" vertical="center" indent="1"/>
      <protection locked="0"/>
    </xf>
    <xf numFmtId="9" fontId="15" fillId="0" borderId="3" xfId="0" applyNumberFormat="1" applyFont="1" applyFill="1" applyBorder="1" applyAlignment="1" applyProtection="1">
      <alignment horizontal="left" vertical="center" indent="1"/>
      <protection locked="0"/>
    </xf>
    <xf numFmtId="9" fontId="15" fillId="0" borderId="4" xfId="0" applyNumberFormat="1" applyFont="1" applyFill="1" applyBorder="1" applyAlignment="1" applyProtection="1">
      <alignment horizontal="left" vertical="center" indent="1"/>
      <protection locked="0"/>
    </xf>
    <xf numFmtId="9" fontId="15" fillId="0" borderId="5" xfId="0" applyNumberFormat="1" applyFont="1" applyFill="1" applyBorder="1" applyAlignment="1" applyProtection="1">
      <alignment horizontal="left" vertical="center" indent="1"/>
      <protection locked="0"/>
    </xf>
    <xf numFmtId="14" fontId="15" fillId="0" borderId="3" xfId="0" applyNumberFormat="1" applyFont="1" applyFill="1" applyBorder="1" applyAlignment="1" applyProtection="1">
      <alignment horizontal="left" vertical="center" indent="1"/>
      <protection locked="0"/>
    </xf>
    <xf numFmtId="14" fontId="15" fillId="0" borderId="4" xfId="0" applyNumberFormat="1" applyFont="1" applyFill="1" applyBorder="1" applyAlignment="1" applyProtection="1">
      <alignment horizontal="left" vertical="center" indent="1"/>
      <protection locked="0"/>
    </xf>
    <xf numFmtId="14" fontId="15" fillId="0" borderId="5" xfId="0" applyNumberFormat="1" applyFont="1" applyFill="1" applyBorder="1" applyAlignment="1" applyProtection="1">
      <alignment horizontal="left" vertical="center" indent="1"/>
      <protection locked="0"/>
    </xf>
    <xf numFmtId="0" fontId="15" fillId="0" borderId="3" xfId="0" applyNumberFormat="1" applyFont="1" applyFill="1" applyBorder="1" applyAlignment="1" applyProtection="1">
      <alignment horizontal="left" vertical="center" indent="1"/>
      <protection locked="0"/>
    </xf>
    <xf numFmtId="0" fontId="15" fillId="0" borderId="4" xfId="0" applyNumberFormat="1" applyFont="1" applyFill="1" applyBorder="1" applyAlignment="1" applyProtection="1">
      <alignment horizontal="left" vertical="center" indent="1"/>
      <protection locked="0"/>
    </xf>
    <xf numFmtId="0" fontId="15" fillId="0" borderId="5" xfId="0" applyNumberFormat="1" applyFont="1" applyFill="1" applyBorder="1" applyAlignment="1" applyProtection="1">
      <alignment horizontal="left" vertical="center" indent="1"/>
      <protection locked="0"/>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0" borderId="0" xfId="0" applyFont="1" applyFill="1" applyAlignment="1">
      <alignment horizontal="left" vertical="top" wrapText="1"/>
    </xf>
    <xf numFmtId="0" fontId="19" fillId="0" borderId="3" xfId="0" applyFont="1" applyFill="1" applyBorder="1" applyAlignment="1">
      <alignment horizontal="center"/>
    </xf>
    <xf numFmtId="0" fontId="19" fillId="0" borderId="5" xfId="0" applyFont="1" applyFill="1" applyBorder="1" applyAlignment="1">
      <alignment horizontal="center"/>
    </xf>
    <xf numFmtId="0" fontId="15" fillId="0" borderId="0" xfId="0"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vertical="top" wrapText="1" indent="2"/>
    </xf>
    <xf numFmtId="0" fontId="16" fillId="3" borderId="3"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protection locked="0"/>
    </xf>
    <xf numFmtId="0" fontId="16" fillId="3" borderId="3" xfId="0" applyFont="1" applyFill="1" applyBorder="1" applyAlignment="1">
      <alignment horizontal="left" vertical="center"/>
    </xf>
    <xf numFmtId="0" fontId="16" fillId="3" borderId="5" xfId="0" applyFont="1" applyFill="1" applyBorder="1" applyAlignment="1">
      <alignment horizontal="left" vertical="center"/>
    </xf>
    <xf numFmtId="0" fontId="16" fillId="0" borderId="3"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3" xfId="0" applyFont="1" applyFill="1" applyBorder="1" applyAlignment="1">
      <alignment horizontal="center" wrapText="1"/>
    </xf>
    <xf numFmtId="0" fontId="16" fillId="3" borderId="11" xfId="0" applyFont="1" applyFill="1" applyBorder="1" applyAlignment="1">
      <alignment horizontal="center" wrapText="1"/>
    </xf>
    <xf numFmtId="0" fontId="16" fillId="3" borderId="5" xfId="0" applyFont="1" applyFill="1" applyBorder="1" applyAlignment="1">
      <alignment horizontal="center" vertical="center"/>
    </xf>
    <xf numFmtId="0" fontId="19" fillId="0" borderId="1" xfId="0" applyFont="1" applyBorder="1" applyAlignment="1" applyProtection="1">
      <alignment horizontal="center"/>
      <protection locked="0"/>
    </xf>
    <xf numFmtId="0" fontId="16" fillId="3" borderId="15" xfId="0" applyFont="1" applyFill="1" applyBorder="1" applyAlignment="1">
      <alignment horizontal="center" vertical="top" wrapText="1"/>
    </xf>
    <xf numFmtId="0" fontId="16" fillId="3" borderId="16" xfId="0" applyFont="1" applyFill="1" applyBorder="1" applyAlignment="1">
      <alignment horizontal="center" vertical="top" wrapText="1"/>
    </xf>
    <xf numFmtId="0" fontId="16" fillId="3" borderId="17" xfId="0" applyFont="1" applyFill="1" applyBorder="1" applyAlignment="1">
      <alignment horizontal="center" vertical="top" wrapText="1"/>
    </xf>
    <xf numFmtId="0" fontId="16" fillId="3" borderId="12" xfId="0" applyFont="1" applyFill="1" applyBorder="1" applyAlignment="1">
      <alignment horizontal="center" vertical="top" wrapText="1"/>
    </xf>
    <xf numFmtId="0" fontId="27" fillId="0" borderId="0" xfId="0" applyFont="1" applyAlignment="1">
      <alignment horizontal="left" vertical="top" wrapText="1"/>
    </xf>
    <xf numFmtId="0" fontId="27" fillId="0" borderId="0" xfId="0" quotePrefix="1" applyFont="1" applyAlignment="1">
      <alignment horizontal="left" vertical="top" wrapText="1"/>
    </xf>
    <xf numFmtId="10" fontId="15" fillId="0" borderId="3" xfId="0" applyNumberFormat="1" applyFont="1" applyFill="1" applyBorder="1" applyAlignment="1" applyProtection="1">
      <alignment horizontal="center" vertical="center" wrapText="1"/>
      <protection locked="0"/>
    </xf>
    <xf numFmtId="10" fontId="15" fillId="0" borderId="4" xfId="0" applyNumberFormat="1" applyFont="1" applyFill="1" applyBorder="1" applyAlignment="1" applyProtection="1">
      <alignment horizontal="center" vertical="center" wrapText="1"/>
      <protection locked="0"/>
    </xf>
    <xf numFmtId="10" fontId="15" fillId="0" borderId="5" xfId="0" applyNumberFormat="1" applyFont="1" applyFill="1" applyBorder="1" applyAlignment="1" applyProtection="1">
      <alignment horizontal="center" vertical="center" wrapText="1"/>
      <protection locked="0"/>
    </xf>
    <xf numFmtId="10" fontId="15" fillId="3" borderId="3" xfId="0" applyNumberFormat="1" applyFont="1" applyFill="1" applyBorder="1" applyAlignment="1" applyProtection="1">
      <alignment horizontal="center" vertical="center" wrapText="1"/>
      <protection locked="0"/>
    </xf>
    <xf numFmtId="10" fontId="15" fillId="3" borderId="4" xfId="0" applyNumberFormat="1" applyFont="1" applyFill="1" applyBorder="1" applyAlignment="1" applyProtection="1">
      <alignment horizontal="center" vertical="center" wrapText="1"/>
      <protection locked="0"/>
    </xf>
    <xf numFmtId="10" fontId="15" fillId="3" borderId="5" xfId="0" applyNumberFormat="1" applyFont="1" applyFill="1" applyBorder="1" applyAlignment="1" applyProtection="1">
      <alignment horizontal="center" vertical="center" wrapText="1"/>
      <protection locked="0"/>
    </xf>
    <xf numFmtId="0" fontId="16" fillId="3" borderId="13"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 xfId="0" applyFont="1" applyFill="1" applyBorder="1" applyAlignment="1">
      <alignment horizontal="center" vertical="top" wrapText="1"/>
    </xf>
    <xf numFmtId="0" fontId="16" fillId="3" borderId="14" xfId="0" applyFont="1" applyFill="1" applyBorder="1" applyAlignment="1">
      <alignment horizont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6" fillId="3" borderId="1" xfId="0" applyFont="1" applyFill="1" applyBorder="1" applyAlignment="1" applyProtection="1">
      <alignment horizontal="left" vertical="center"/>
      <protection locked="0"/>
    </xf>
    <xf numFmtId="0" fontId="17" fillId="0" borderId="0" xfId="0" applyFont="1" applyAlignment="1">
      <alignment horizontal="left" vertical="top" wrapText="1"/>
    </xf>
    <xf numFmtId="0" fontId="29" fillId="0" borderId="0" xfId="0" quotePrefix="1" applyFont="1" applyAlignment="1">
      <alignment horizontal="left" vertical="top" wrapText="1"/>
    </xf>
    <xf numFmtId="0" fontId="29" fillId="0" borderId="0" xfId="0" applyFont="1" applyAlignment="1">
      <alignment horizontal="left" vertical="top" wrapText="1"/>
    </xf>
    <xf numFmtId="0" fontId="19" fillId="0" borderId="3" xfId="0" applyFont="1" applyFill="1" applyBorder="1" applyAlignment="1" applyProtection="1">
      <alignment horizontal="left"/>
      <protection locked="0"/>
    </xf>
    <xf numFmtId="0" fontId="19" fillId="0" borderId="4" xfId="0" applyFont="1" applyFill="1" applyBorder="1" applyAlignment="1" applyProtection="1">
      <alignment horizontal="left"/>
      <protection locked="0"/>
    </xf>
    <xf numFmtId="0" fontId="19" fillId="0" borderId="5" xfId="0" applyFont="1" applyFill="1" applyBorder="1" applyAlignment="1" applyProtection="1">
      <alignment horizontal="left"/>
      <protection locked="0"/>
    </xf>
    <xf numFmtId="0" fontId="16" fillId="3" borderId="17" xfId="0" applyFont="1" applyFill="1" applyBorder="1" applyAlignment="1">
      <alignment horizontal="left" vertical="top"/>
    </xf>
    <xf numFmtId="0" fontId="16" fillId="3" borderId="2" xfId="0" applyFont="1" applyFill="1" applyBorder="1" applyAlignment="1">
      <alignment horizontal="left" vertical="top"/>
    </xf>
    <xf numFmtId="0" fontId="16" fillId="3" borderId="12" xfId="0" applyFont="1" applyFill="1" applyBorder="1" applyAlignment="1">
      <alignment horizontal="left" vertical="top"/>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3" fontId="35" fillId="3" borderId="3" xfId="0" applyNumberFormat="1" applyFont="1" applyFill="1" applyBorder="1" applyAlignment="1" applyProtection="1">
      <alignment horizontal="center" vertical="center" wrapText="1"/>
      <protection locked="0"/>
    </xf>
    <xf numFmtId="3" fontId="35" fillId="3" borderId="4" xfId="0" applyNumberFormat="1" applyFont="1" applyFill="1" applyBorder="1" applyAlignment="1" applyProtection="1">
      <alignment horizontal="center" vertical="center" wrapText="1"/>
      <protection locked="0"/>
    </xf>
    <xf numFmtId="3" fontId="35" fillId="3" borderId="5" xfId="0" applyNumberFormat="1" applyFont="1" applyFill="1" applyBorder="1" applyAlignment="1" applyProtection="1">
      <alignment horizontal="center" vertical="center" wrapText="1"/>
      <protection locked="0"/>
    </xf>
    <xf numFmtId="3" fontId="34" fillId="0" borderId="3" xfId="0" applyNumberFormat="1" applyFont="1" applyFill="1" applyBorder="1" applyAlignment="1" applyProtection="1">
      <alignment horizontal="center" vertical="center"/>
      <protection locked="0"/>
    </xf>
    <xf numFmtId="3" fontId="34" fillId="0" borderId="4" xfId="0" applyNumberFormat="1" applyFont="1" applyFill="1" applyBorder="1" applyAlignment="1" applyProtection="1">
      <alignment horizontal="center" vertical="center"/>
      <protection locked="0"/>
    </xf>
    <xf numFmtId="3" fontId="34" fillId="0" borderId="5" xfId="0" applyNumberFormat="1" applyFont="1" applyFill="1" applyBorder="1" applyAlignment="1" applyProtection="1">
      <alignment horizontal="center" vertical="center"/>
      <protection locked="0"/>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8" xfId="0" applyFont="1" applyFill="1" applyBorder="1" applyAlignment="1">
      <alignment horizontal="center" vertical="center"/>
    </xf>
    <xf numFmtId="0" fontId="15" fillId="3" borderId="17" xfId="0" applyFont="1" applyFill="1" applyBorder="1" applyAlignment="1">
      <alignment horizontal="center" vertical="top"/>
    </xf>
    <xf numFmtId="0" fontId="15" fillId="3" borderId="12" xfId="0" applyFont="1" applyFill="1" applyBorder="1" applyAlignment="1">
      <alignment horizontal="center" vertical="top"/>
    </xf>
    <xf numFmtId="0" fontId="16" fillId="3" borderId="13" xfId="0" applyFont="1" applyFill="1" applyBorder="1" applyAlignment="1">
      <alignment horizontal="left"/>
    </xf>
    <xf numFmtId="0" fontId="16" fillId="3" borderId="14" xfId="0" applyFont="1" applyFill="1" applyBorder="1" applyAlignment="1">
      <alignment horizontal="left"/>
    </xf>
    <xf numFmtId="0" fontId="16" fillId="3" borderId="11" xfId="0" applyFont="1" applyFill="1" applyBorder="1" applyAlignment="1">
      <alignment horizontal="left"/>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3" borderId="17" xfId="0" applyFont="1" applyFill="1" applyBorder="1" applyAlignment="1">
      <alignment horizontal="center" vertical="top"/>
    </xf>
    <xf numFmtId="0" fontId="16" fillId="3" borderId="2" xfId="0" applyFont="1" applyFill="1" applyBorder="1" applyAlignment="1">
      <alignment horizontal="center" vertical="top"/>
    </xf>
    <xf numFmtId="0" fontId="16" fillId="3" borderId="12" xfId="0" applyFont="1" applyFill="1" applyBorder="1" applyAlignment="1">
      <alignment horizontal="center" vertical="top"/>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6" fillId="3" borderId="1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6" fillId="3" borderId="1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5" xfId="0" applyFont="1" applyFill="1" applyBorder="1" applyAlignment="1">
      <alignment horizontal="left" vertical="center" wrapText="1"/>
    </xf>
    <xf numFmtId="164" fontId="16" fillId="0" borderId="3" xfId="0" applyNumberFormat="1" applyFont="1" applyFill="1" applyBorder="1" applyAlignment="1" applyProtection="1">
      <alignment horizontal="left" vertical="center"/>
      <protection locked="0"/>
    </xf>
    <xf numFmtId="164" fontId="16" fillId="0" borderId="5" xfId="0" applyNumberFormat="1" applyFont="1" applyFill="1" applyBorder="1" applyAlignment="1" applyProtection="1">
      <alignment horizontal="left" vertical="center"/>
      <protection locked="0"/>
    </xf>
    <xf numFmtId="0" fontId="16" fillId="3" borderId="13" xfId="0" applyFont="1" applyFill="1" applyBorder="1" applyAlignment="1">
      <alignment horizontal="left" wrapText="1"/>
    </xf>
    <xf numFmtId="0" fontId="16" fillId="3" borderId="11" xfId="0" applyFont="1" applyFill="1" applyBorder="1" applyAlignment="1">
      <alignment horizontal="left" wrapText="1"/>
    </xf>
    <xf numFmtId="0" fontId="16" fillId="3" borderId="17" xfId="0" applyFont="1" applyFill="1" applyBorder="1" applyAlignment="1">
      <alignment horizontal="left" vertical="top" wrapText="1"/>
    </xf>
    <xf numFmtId="0" fontId="16" fillId="3" borderId="12" xfId="0" applyFont="1" applyFill="1" applyBorder="1" applyAlignment="1">
      <alignment horizontal="left" vertical="top" wrapText="1"/>
    </xf>
    <xf numFmtId="0" fontId="26" fillId="0" borderId="0" xfId="0" applyFont="1" applyAlignment="1">
      <alignment horizontal="left" vertical="top" wrapText="1"/>
    </xf>
    <xf numFmtId="0" fontId="28" fillId="0" borderId="0" xfId="0" applyFont="1" applyAlignment="1">
      <alignment horizontal="left" vertical="top" wrapText="1"/>
    </xf>
    <xf numFmtId="0" fontId="15" fillId="0" borderId="3" xfId="0" applyFont="1" applyFill="1" applyBorder="1" applyAlignment="1" applyProtection="1">
      <alignment horizontal="left" vertical="top"/>
      <protection locked="0"/>
    </xf>
    <xf numFmtId="0" fontId="15" fillId="0" borderId="4" xfId="0" applyFont="1" applyFill="1" applyBorder="1" applyAlignment="1" applyProtection="1">
      <alignment horizontal="left" vertical="top"/>
      <protection locked="0"/>
    </xf>
    <xf numFmtId="0" fontId="15" fillId="0" borderId="5" xfId="0" applyFont="1" applyFill="1" applyBorder="1" applyAlignment="1" applyProtection="1">
      <alignment horizontal="left" vertical="top"/>
      <protection locked="0"/>
    </xf>
    <xf numFmtId="0" fontId="19" fillId="3" borderId="1" xfId="0" applyFont="1" applyFill="1" applyBorder="1" applyAlignment="1">
      <alignment horizontal="center"/>
    </xf>
    <xf numFmtId="0" fontId="19" fillId="3" borderId="3" xfId="0" applyFont="1" applyFill="1" applyBorder="1" applyAlignment="1">
      <alignment horizontal="center"/>
    </xf>
    <xf numFmtId="0" fontId="19" fillId="3"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1367647</xdr:colOff>
      <xdr:row>3</xdr:row>
      <xdr:rowOff>105353</xdr:rowOff>
    </xdr:to>
    <xdr:grpSp>
      <xdr:nvGrpSpPr>
        <xdr:cNvPr id="3" name="Group 2"/>
        <xdr:cNvGrpSpPr/>
      </xdr:nvGrpSpPr>
      <xdr:grpSpPr>
        <a:xfrm>
          <a:off x="0" y="0"/>
          <a:ext cx="12708000" cy="576000"/>
          <a:chOff x="0" y="0"/>
          <a:chExt cx="12708000" cy="576000"/>
        </a:xfrm>
      </xdr:grpSpPr>
      <xdr:sp macro="" textlink="">
        <xdr:nvSpPr>
          <xdr:cNvPr id="2" name="Rectangle 1"/>
          <xdr:cNvSpPr/>
        </xdr:nvSpPr>
        <xdr:spPr>
          <a:xfrm>
            <a:off x="0" y="0"/>
            <a:ext cx="12708000" cy="5760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ln>
                <a:noFill/>
              </a:ln>
              <a:solidFill>
                <a:schemeClr val="bg1"/>
              </a:solidFill>
            </a:endParaRPr>
          </a:p>
        </xdr:txBody>
      </xdr:sp>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21600" cy="576000"/>
          </a:xfrm>
          <a:prstGeom prst="rect">
            <a:avLst/>
          </a:prstGeom>
          <a:noFill/>
          <a:ln>
            <a:noFill/>
          </a:ln>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33617</xdr:colOff>
      <xdr:row>3</xdr:row>
      <xdr:rowOff>99750</xdr:rowOff>
    </xdr:to>
    <xdr:sp macro="" textlink="">
      <xdr:nvSpPr>
        <xdr:cNvPr id="2" name="Rectangle 1"/>
        <xdr:cNvSpPr/>
      </xdr:nvSpPr>
      <xdr:spPr>
        <a:xfrm>
          <a:off x="0" y="0"/>
          <a:ext cx="9244852" cy="57039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ln>
              <a:noFill/>
            </a:ln>
            <a:solidFill>
              <a:schemeClr val="bg1"/>
            </a:solidFill>
          </a:endParaRPr>
        </a:p>
      </xdr:txBody>
    </xdr:sp>
    <xdr:clientData fPrintsWithSheet="0"/>
  </xdr:twoCellAnchor>
  <xdr:twoCellAnchor editAs="absolute">
    <xdr:from>
      <xdr:col>0</xdr:col>
      <xdr:colOff>0</xdr:colOff>
      <xdr:row>0</xdr:row>
      <xdr:rowOff>0</xdr:rowOff>
    </xdr:from>
    <xdr:to>
      <xdr:col>1</xdr:col>
      <xdr:colOff>1450125</xdr:colOff>
      <xdr:row>3</xdr:row>
      <xdr:rowOff>99750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21600" cy="576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A">
    <outlinePr summaryBelow="0"/>
  </sheetPr>
  <dimension ref="A1:L719"/>
  <sheetViews>
    <sheetView showGridLines="0" tabSelected="1" zoomScale="85" zoomScaleNormal="85" zoomScalePageLayoutView="70" workbookViewId="0">
      <selection activeCell="A6" sqref="A6"/>
    </sheetView>
  </sheetViews>
  <sheetFormatPr defaultRowHeight="14.25" outlineLevelRow="3" x14ac:dyDescent="0.2"/>
  <cols>
    <col min="1" max="1" width="5.5703125" style="20" customWidth="1"/>
    <col min="2" max="2" width="27.7109375" style="9" customWidth="1"/>
    <col min="3" max="3" width="12.7109375" style="32" customWidth="1"/>
    <col min="4" max="10" width="20.7109375" style="9" customWidth="1"/>
    <col min="11" max="16384" width="9.140625" style="9"/>
  </cols>
  <sheetData>
    <row r="1" spans="1:12" ht="14.25" customHeight="1" x14ac:dyDescent="0.2">
      <c r="F1" s="188" t="str">
        <f>IF(E13=0,"",CONCATENATE(B13,": ",E13))</f>
        <v/>
      </c>
    </row>
    <row r="2" spans="1:12" ht="14.25" customHeight="1" x14ac:dyDescent="0.2">
      <c r="G2" s="1"/>
      <c r="H2" s="220"/>
      <c r="I2" s="221" t="str">
        <f>IF(E12=0,"","Reporting period / Отчетный период:")</f>
        <v>Reporting period / Отчетный период:</v>
      </c>
      <c r="J2" s="222">
        <f>IF(E12=0,"",DATE_CURRENT)</f>
        <v>42825</v>
      </c>
    </row>
    <row r="3" spans="1:12" ht="9" customHeight="1" x14ac:dyDescent="0.25">
      <c r="B3" s="27"/>
      <c r="C3" s="33"/>
      <c r="F3" s="187"/>
    </row>
    <row r="4" spans="1:12" ht="9" customHeight="1" x14ac:dyDescent="0.25">
      <c r="A4" s="9"/>
      <c r="B4" s="27"/>
      <c r="C4" s="33"/>
    </row>
    <row r="5" spans="1:12" ht="15" x14ac:dyDescent="0.25">
      <c r="B5" s="27"/>
      <c r="C5" s="33"/>
    </row>
    <row r="6" spans="1:12" ht="18" x14ac:dyDescent="0.2">
      <c r="A6" s="26" t="s">
        <v>326</v>
      </c>
      <c r="B6" s="3"/>
      <c r="C6" s="34"/>
      <c r="D6" s="3"/>
      <c r="E6" s="1"/>
      <c r="F6" s="1"/>
      <c r="G6" s="1"/>
      <c r="H6" s="1"/>
      <c r="I6" s="1"/>
      <c r="J6" s="42"/>
    </row>
    <row r="7" spans="1:12" x14ac:dyDescent="0.2">
      <c r="A7" s="23"/>
      <c r="J7" s="43" t="s">
        <v>325</v>
      </c>
    </row>
    <row r="8" spans="1:12" ht="15" x14ac:dyDescent="0.25">
      <c r="A8" s="24">
        <v>1</v>
      </c>
      <c r="B8" s="10" t="s">
        <v>65</v>
      </c>
      <c r="C8" s="35"/>
      <c r="D8" s="11"/>
      <c r="E8" s="11"/>
      <c r="F8" s="11"/>
      <c r="G8" s="11"/>
      <c r="H8" s="11"/>
      <c r="I8" s="11"/>
      <c r="J8" s="11"/>
      <c r="K8" s="8"/>
      <c r="L8" s="8"/>
    </row>
    <row r="9" spans="1:12" outlineLevel="1" x14ac:dyDescent="0.2">
      <c r="A9" s="25"/>
      <c r="D9" s="8"/>
      <c r="E9" s="8"/>
      <c r="F9" s="8"/>
      <c r="G9" s="8"/>
      <c r="H9" s="8"/>
      <c r="I9" s="8"/>
      <c r="J9" s="8"/>
      <c r="K9" s="8"/>
      <c r="L9" s="8"/>
    </row>
    <row r="10" spans="1:12" outlineLevel="1" x14ac:dyDescent="0.2">
      <c r="A10" s="25" t="s">
        <v>63</v>
      </c>
      <c r="B10" s="9" t="s">
        <v>64</v>
      </c>
      <c r="D10" s="8"/>
      <c r="E10" s="8"/>
      <c r="F10" s="8"/>
      <c r="G10" s="8"/>
      <c r="H10" s="8"/>
      <c r="I10" s="8"/>
      <c r="J10" s="8"/>
      <c r="K10" s="8"/>
      <c r="L10" s="8"/>
    </row>
    <row r="11" spans="1:12" outlineLevel="2" x14ac:dyDescent="0.2">
      <c r="B11" s="4"/>
      <c r="C11" s="34"/>
      <c r="D11" s="8"/>
      <c r="E11" s="8"/>
      <c r="F11" s="8"/>
      <c r="G11" s="8"/>
      <c r="H11" s="8"/>
      <c r="I11" s="8"/>
      <c r="J11" s="8"/>
      <c r="K11" s="8"/>
      <c r="L11" s="8"/>
    </row>
    <row r="12" spans="1:12" outlineLevel="2" x14ac:dyDescent="0.2">
      <c r="B12" s="233" t="s">
        <v>303</v>
      </c>
      <c r="C12" s="234"/>
      <c r="D12" s="235"/>
      <c r="E12" s="272">
        <v>42825</v>
      </c>
      <c r="F12" s="272"/>
      <c r="G12" s="272"/>
      <c r="H12" s="272"/>
      <c r="I12" s="272"/>
      <c r="J12" s="272"/>
      <c r="K12" s="8"/>
      <c r="L12" s="8"/>
    </row>
    <row r="13" spans="1:12" outlineLevel="2" x14ac:dyDescent="0.2">
      <c r="B13" s="233" t="s">
        <v>268</v>
      </c>
      <c r="C13" s="234"/>
      <c r="D13" s="235"/>
      <c r="E13" s="273"/>
      <c r="F13" s="274"/>
      <c r="G13" s="274"/>
      <c r="H13" s="274"/>
      <c r="I13" s="274"/>
      <c r="J13" s="275"/>
      <c r="K13" s="8"/>
      <c r="L13" s="8"/>
    </row>
    <row r="14" spans="1:12" outlineLevel="2" x14ac:dyDescent="0.2">
      <c r="B14" s="233" t="s">
        <v>304</v>
      </c>
      <c r="C14" s="234"/>
      <c r="D14" s="235"/>
      <c r="E14" s="273"/>
      <c r="F14" s="274"/>
      <c r="G14" s="274"/>
      <c r="H14" s="274"/>
      <c r="I14" s="274"/>
      <c r="J14" s="275"/>
      <c r="K14" s="8"/>
      <c r="L14" s="8"/>
    </row>
    <row r="15" spans="1:12" ht="15" customHeight="1" outlineLevel="2" x14ac:dyDescent="0.2">
      <c r="B15" s="233" t="s">
        <v>0</v>
      </c>
      <c r="C15" s="234"/>
      <c r="D15" s="235"/>
      <c r="E15" s="273"/>
      <c r="F15" s="274"/>
      <c r="G15" s="274"/>
      <c r="H15" s="274"/>
      <c r="I15" s="274"/>
      <c r="J15" s="275"/>
      <c r="K15" s="8"/>
      <c r="L15" s="8"/>
    </row>
    <row r="16" spans="1:12" outlineLevel="2" x14ac:dyDescent="0.2">
      <c r="B16" s="233" t="s">
        <v>1</v>
      </c>
      <c r="C16" s="234"/>
      <c r="D16" s="235"/>
      <c r="E16" s="282"/>
      <c r="F16" s="283"/>
      <c r="G16" s="283"/>
      <c r="H16" s="283"/>
      <c r="I16" s="283"/>
      <c r="J16" s="284"/>
      <c r="K16" s="8"/>
      <c r="L16" s="8"/>
    </row>
    <row r="17" spans="2:12" outlineLevel="2" x14ac:dyDescent="0.2">
      <c r="B17" s="233" t="s">
        <v>2</v>
      </c>
      <c r="C17" s="234"/>
      <c r="D17" s="235"/>
      <c r="E17" s="282"/>
      <c r="F17" s="283"/>
      <c r="G17" s="283"/>
      <c r="H17" s="283"/>
      <c r="I17" s="283"/>
      <c r="J17" s="284"/>
      <c r="K17" s="8"/>
      <c r="L17" s="8"/>
    </row>
    <row r="18" spans="2:12" outlineLevel="2" x14ac:dyDescent="0.2">
      <c r="B18" s="231" t="s">
        <v>3</v>
      </c>
      <c r="C18" s="199"/>
      <c r="D18" s="232"/>
      <c r="E18" s="273"/>
      <c r="F18" s="274"/>
      <c r="G18" s="274"/>
      <c r="H18" s="274"/>
      <c r="I18" s="274"/>
      <c r="J18" s="275"/>
      <c r="K18" s="8"/>
      <c r="L18" s="8"/>
    </row>
    <row r="19" spans="2:12" outlineLevel="2" x14ac:dyDescent="0.2">
      <c r="B19" s="233" t="s">
        <v>4</v>
      </c>
      <c r="C19" s="234"/>
      <c r="D19" s="235"/>
      <c r="E19" s="279"/>
      <c r="F19" s="280"/>
      <c r="G19" s="280"/>
      <c r="H19" s="280"/>
      <c r="I19" s="280"/>
      <c r="J19" s="281"/>
      <c r="K19" s="8"/>
      <c r="L19" s="8"/>
    </row>
    <row r="20" spans="2:12" ht="15" customHeight="1" outlineLevel="2" x14ac:dyDescent="0.2">
      <c r="B20" s="233" t="s">
        <v>5</v>
      </c>
      <c r="C20" s="234"/>
      <c r="D20" s="235"/>
      <c r="E20" s="273"/>
      <c r="F20" s="274"/>
      <c r="G20" s="274"/>
      <c r="H20" s="274"/>
      <c r="I20" s="274"/>
      <c r="J20" s="275"/>
      <c r="K20" s="8"/>
      <c r="L20" s="8"/>
    </row>
    <row r="21" spans="2:12" outlineLevel="2" x14ac:dyDescent="0.2">
      <c r="B21" s="233" t="s">
        <v>6</v>
      </c>
      <c r="C21" s="234"/>
      <c r="D21" s="235"/>
      <c r="E21" s="276"/>
      <c r="F21" s="277"/>
      <c r="G21" s="277"/>
      <c r="H21" s="277"/>
      <c r="I21" s="277"/>
      <c r="J21" s="278"/>
      <c r="K21" s="8"/>
      <c r="L21" s="8"/>
    </row>
    <row r="22" spans="2:12" outlineLevel="2" x14ac:dyDescent="0.2">
      <c r="B22" s="233" t="s">
        <v>7</v>
      </c>
      <c r="C22" s="234"/>
      <c r="D22" s="235"/>
      <c r="E22" s="273"/>
      <c r="F22" s="274"/>
      <c r="G22" s="274"/>
      <c r="H22" s="274"/>
      <c r="I22" s="274"/>
      <c r="J22" s="275"/>
      <c r="K22" s="8"/>
      <c r="L22" s="8"/>
    </row>
    <row r="23" spans="2:12" ht="42" customHeight="1" outlineLevel="2" x14ac:dyDescent="0.2">
      <c r="B23" s="375" t="s">
        <v>78</v>
      </c>
      <c r="C23" s="376"/>
      <c r="D23" s="385" t="s">
        <v>82</v>
      </c>
      <c r="E23" s="386"/>
      <c r="F23" s="53" t="s">
        <v>90</v>
      </c>
      <c r="G23" s="53" t="s">
        <v>70</v>
      </c>
      <c r="H23" s="53" t="s">
        <v>83</v>
      </c>
      <c r="I23" s="53" t="s">
        <v>84</v>
      </c>
      <c r="J23" s="53" t="s">
        <v>85</v>
      </c>
      <c r="K23" s="8"/>
      <c r="L23" s="8"/>
    </row>
    <row r="24" spans="2:12" ht="42" customHeight="1" outlineLevel="2" x14ac:dyDescent="0.2">
      <c r="B24" s="377"/>
      <c r="C24" s="378"/>
      <c r="D24" s="387" t="s">
        <v>60</v>
      </c>
      <c r="E24" s="388"/>
      <c r="F24" s="54" t="s">
        <v>289</v>
      </c>
      <c r="G24" s="54" t="s">
        <v>62</v>
      </c>
      <c r="H24" s="54" t="s">
        <v>66</v>
      </c>
      <c r="I24" s="54" t="s">
        <v>61</v>
      </c>
      <c r="J24" s="54" t="s">
        <v>67</v>
      </c>
      <c r="K24" s="8"/>
      <c r="L24" s="8"/>
    </row>
    <row r="25" spans="2:12" outlineLevel="2" x14ac:dyDescent="0.2">
      <c r="B25" s="377"/>
      <c r="C25" s="378"/>
      <c r="D25" s="44"/>
      <c r="E25" s="46"/>
      <c r="F25" s="47"/>
      <c r="G25" s="47"/>
      <c r="H25" s="47"/>
      <c r="I25" s="48"/>
      <c r="J25" s="49"/>
      <c r="K25" s="8"/>
      <c r="L25" s="8"/>
    </row>
    <row r="26" spans="2:12" outlineLevel="2" x14ac:dyDescent="0.2">
      <c r="B26" s="377"/>
      <c r="C26" s="378"/>
      <c r="D26" s="44"/>
      <c r="E26" s="46"/>
      <c r="F26" s="47"/>
      <c r="G26" s="47"/>
      <c r="H26" s="47"/>
      <c r="I26" s="48"/>
      <c r="J26" s="49"/>
      <c r="K26" s="8"/>
      <c r="L26" s="8"/>
    </row>
    <row r="27" spans="2:12" outlineLevel="2" x14ac:dyDescent="0.2">
      <c r="B27" s="377"/>
      <c r="C27" s="378"/>
      <c r="D27" s="44"/>
      <c r="E27" s="46"/>
      <c r="F27" s="47"/>
      <c r="G27" s="47"/>
      <c r="H27" s="47"/>
      <c r="I27" s="48"/>
      <c r="J27" s="49"/>
      <c r="K27" s="8"/>
      <c r="L27" s="8"/>
    </row>
    <row r="28" spans="2:12" outlineLevel="2" x14ac:dyDescent="0.2">
      <c r="B28" s="377"/>
      <c r="C28" s="378"/>
      <c r="D28" s="44"/>
      <c r="E28" s="46"/>
      <c r="F28" s="47"/>
      <c r="G28" s="47"/>
      <c r="H28" s="47"/>
      <c r="I28" s="48"/>
      <c r="J28" s="49"/>
      <c r="K28" s="8"/>
      <c r="L28" s="8"/>
    </row>
    <row r="29" spans="2:12" outlineLevel="2" x14ac:dyDescent="0.2">
      <c r="B29" s="377"/>
      <c r="C29" s="378"/>
      <c r="D29" s="44"/>
      <c r="E29" s="46"/>
      <c r="F29" s="47"/>
      <c r="G29" s="47"/>
      <c r="H29" s="47"/>
      <c r="I29" s="48"/>
      <c r="J29" s="49"/>
      <c r="K29" s="8"/>
      <c r="L29" s="8"/>
    </row>
    <row r="30" spans="2:12" outlineLevel="2" x14ac:dyDescent="0.2">
      <c r="B30" s="379"/>
      <c r="C30" s="380"/>
      <c r="D30" s="44"/>
      <c r="E30" s="46"/>
      <c r="F30" s="47"/>
      <c r="G30" s="47"/>
      <c r="H30" s="47"/>
      <c r="I30" s="48"/>
      <c r="J30" s="49"/>
      <c r="K30" s="8"/>
      <c r="L30" s="8"/>
    </row>
    <row r="31" spans="2:12" ht="14.25" customHeight="1" outlineLevel="2" x14ac:dyDescent="0.2">
      <c r="B31" s="375" t="s">
        <v>79</v>
      </c>
      <c r="C31" s="376"/>
      <c r="D31" s="332" t="s">
        <v>8</v>
      </c>
      <c r="E31" s="333"/>
      <c r="F31" s="50"/>
      <c r="G31" s="51"/>
      <c r="H31" s="51"/>
      <c r="I31" s="51"/>
      <c r="J31" s="52"/>
      <c r="K31" s="8"/>
      <c r="L31" s="8"/>
    </row>
    <row r="32" spans="2:12" outlineLevel="2" x14ac:dyDescent="0.2">
      <c r="B32" s="377"/>
      <c r="C32" s="378"/>
      <c r="D32" s="332" t="s">
        <v>9</v>
      </c>
      <c r="E32" s="333"/>
      <c r="F32" s="50"/>
      <c r="G32" s="51"/>
      <c r="H32" s="51"/>
      <c r="I32" s="51"/>
      <c r="J32" s="52"/>
      <c r="K32" s="8"/>
      <c r="L32" s="8"/>
    </row>
    <row r="33" spans="2:12" outlineLevel="2" x14ac:dyDescent="0.2">
      <c r="B33" s="377"/>
      <c r="C33" s="378"/>
      <c r="D33" s="55" t="s">
        <v>10</v>
      </c>
      <c r="E33" s="56"/>
      <c r="F33" s="50"/>
      <c r="G33" s="51"/>
      <c r="H33" s="51"/>
      <c r="I33" s="51"/>
      <c r="J33" s="52"/>
      <c r="K33" s="8"/>
      <c r="L33" s="8"/>
    </row>
    <row r="34" spans="2:12" outlineLevel="2" x14ac:dyDescent="0.2">
      <c r="B34" s="377"/>
      <c r="C34" s="378"/>
      <c r="D34" s="332" t="s">
        <v>11</v>
      </c>
      <c r="E34" s="333"/>
      <c r="F34" s="50"/>
      <c r="G34" s="51"/>
      <c r="H34" s="51"/>
      <c r="I34" s="51"/>
      <c r="J34" s="52"/>
      <c r="K34" s="8"/>
      <c r="L34" s="8"/>
    </row>
    <row r="35" spans="2:12" outlineLevel="2" x14ac:dyDescent="0.2">
      <c r="B35" s="377"/>
      <c r="C35" s="378"/>
      <c r="D35" s="332" t="s">
        <v>12</v>
      </c>
      <c r="E35" s="333"/>
      <c r="F35" s="50"/>
      <c r="G35" s="51"/>
      <c r="H35" s="51"/>
      <c r="I35" s="51"/>
      <c r="J35" s="52"/>
      <c r="K35" s="8"/>
      <c r="L35" s="8"/>
    </row>
    <row r="36" spans="2:12" outlineLevel="2" x14ac:dyDescent="0.2">
      <c r="B36" s="379"/>
      <c r="C36" s="380"/>
      <c r="D36" s="332" t="s">
        <v>13</v>
      </c>
      <c r="E36" s="333"/>
      <c r="F36" s="50"/>
      <c r="G36" s="51"/>
      <c r="H36" s="51"/>
      <c r="I36" s="51"/>
      <c r="J36" s="52"/>
      <c r="K36" s="8"/>
      <c r="L36" s="8"/>
    </row>
    <row r="37" spans="2:12" ht="14.25" customHeight="1" outlineLevel="2" x14ac:dyDescent="0.2">
      <c r="B37" s="375" t="s">
        <v>80</v>
      </c>
      <c r="C37" s="376"/>
      <c r="D37" s="332" t="s">
        <v>8</v>
      </c>
      <c r="E37" s="333"/>
      <c r="F37" s="50"/>
      <c r="G37" s="51"/>
      <c r="H37" s="51"/>
      <c r="I37" s="51"/>
      <c r="J37" s="52"/>
      <c r="K37" s="8"/>
      <c r="L37" s="8"/>
    </row>
    <row r="38" spans="2:12" outlineLevel="2" x14ac:dyDescent="0.2">
      <c r="B38" s="377"/>
      <c r="C38" s="378"/>
      <c r="D38" s="332" t="s">
        <v>9</v>
      </c>
      <c r="E38" s="333"/>
      <c r="F38" s="50"/>
      <c r="G38" s="51"/>
      <c r="H38" s="51"/>
      <c r="I38" s="51"/>
      <c r="J38" s="52"/>
      <c r="K38" s="8"/>
      <c r="L38" s="8"/>
    </row>
    <row r="39" spans="2:12" outlineLevel="2" x14ac:dyDescent="0.2">
      <c r="B39" s="377"/>
      <c r="C39" s="378"/>
      <c r="D39" s="332" t="s">
        <v>10</v>
      </c>
      <c r="E39" s="333"/>
      <c r="F39" s="50"/>
      <c r="G39" s="51"/>
      <c r="H39" s="51"/>
      <c r="I39" s="51"/>
      <c r="J39" s="52"/>
      <c r="K39" s="8"/>
      <c r="L39" s="8"/>
    </row>
    <row r="40" spans="2:12" outlineLevel="2" x14ac:dyDescent="0.2">
      <c r="B40" s="377"/>
      <c r="C40" s="378"/>
      <c r="D40" s="332" t="s">
        <v>11</v>
      </c>
      <c r="E40" s="333"/>
      <c r="F40" s="50"/>
      <c r="G40" s="51"/>
      <c r="H40" s="51"/>
      <c r="I40" s="51"/>
      <c r="J40" s="52"/>
      <c r="K40" s="8"/>
      <c r="L40" s="8"/>
    </row>
    <row r="41" spans="2:12" outlineLevel="2" x14ac:dyDescent="0.2">
      <c r="B41" s="377"/>
      <c r="C41" s="378"/>
      <c r="D41" s="332" t="s">
        <v>12</v>
      </c>
      <c r="E41" s="333"/>
      <c r="F41" s="50"/>
      <c r="G41" s="51"/>
      <c r="H41" s="51"/>
      <c r="I41" s="51"/>
      <c r="J41" s="52"/>
      <c r="K41" s="8"/>
      <c r="L41" s="8"/>
    </row>
    <row r="42" spans="2:12" outlineLevel="2" x14ac:dyDescent="0.2">
      <c r="B42" s="379"/>
      <c r="C42" s="380"/>
      <c r="D42" s="332" t="s">
        <v>13</v>
      </c>
      <c r="E42" s="333"/>
      <c r="F42" s="50"/>
      <c r="G42" s="51"/>
      <c r="H42" s="51"/>
      <c r="I42" s="51"/>
      <c r="J42" s="52"/>
      <c r="K42" s="8"/>
      <c r="L42" s="8"/>
    </row>
    <row r="43" spans="2:12" ht="14.25" customHeight="1" outlineLevel="2" x14ac:dyDescent="0.2">
      <c r="B43" s="375" t="s">
        <v>81</v>
      </c>
      <c r="C43" s="376"/>
      <c r="D43" s="332" t="s">
        <v>8</v>
      </c>
      <c r="E43" s="333"/>
      <c r="F43" s="50"/>
      <c r="G43" s="51"/>
      <c r="H43" s="51"/>
      <c r="I43" s="51"/>
      <c r="J43" s="52"/>
      <c r="K43" s="8"/>
      <c r="L43" s="8"/>
    </row>
    <row r="44" spans="2:12" outlineLevel="2" x14ac:dyDescent="0.2">
      <c r="B44" s="377"/>
      <c r="C44" s="378"/>
      <c r="D44" s="332" t="s">
        <v>9</v>
      </c>
      <c r="E44" s="333"/>
      <c r="F44" s="50"/>
      <c r="G44" s="51"/>
      <c r="H44" s="51"/>
      <c r="I44" s="51"/>
      <c r="J44" s="52"/>
      <c r="K44" s="8"/>
      <c r="L44" s="8"/>
    </row>
    <row r="45" spans="2:12" outlineLevel="2" x14ac:dyDescent="0.2">
      <c r="B45" s="377"/>
      <c r="C45" s="378"/>
      <c r="D45" s="332" t="s">
        <v>10</v>
      </c>
      <c r="E45" s="333"/>
      <c r="F45" s="50"/>
      <c r="G45" s="51"/>
      <c r="H45" s="51"/>
      <c r="I45" s="51"/>
      <c r="J45" s="52"/>
      <c r="K45" s="8"/>
      <c r="L45" s="8"/>
    </row>
    <row r="46" spans="2:12" outlineLevel="2" x14ac:dyDescent="0.2">
      <c r="B46" s="377"/>
      <c r="C46" s="378"/>
      <c r="D46" s="332" t="s">
        <v>11</v>
      </c>
      <c r="E46" s="333"/>
      <c r="F46" s="50"/>
      <c r="G46" s="51"/>
      <c r="H46" s="51"/>
      <c r="I46" s="51"/>
      <c r="J46" s="52"/>
      <c r="K46" s="8"/>
      <c r="L46" s="8"/>
    </row>
    <row r="47" spans="2:12" outlineLevel="2" x14ac:dyDescent="0.2">
      <c r="B47" s="377"/>
      <c r="C47" s="378"/>
      <c r="D47" s="332" t="s">
        <v>12</v>
      </c>
      <c r="E47" s="333"/>
      <c r="F47" s="50"/>
      <c r="G47" s="51"/>
      <c r="H47" s="51"/>
      <c r="I47" s="51"/>
      <c r="J47" s="52"/>
      <c r="K47" s="8"/>
      <c r="L47" s="8"/>
    </row>
    <row r="48" spans="2:12" outlineLevel="2" x14ac:dyDescent="0.2">
      <c r="B48" s="379"/>
      <c r="C48" s="380"/>
      <c r="D48" s="332" t="s">
        <v>13</v>
      </c>
      <c r="E48" s="333"/>
      <c r="F48" s="51"/>
      <c r="G48" s="51"/>
      <c r="H48" s="51"/>
      <c r="I48" s="51"/>
      <c r="J48" s="52"/>
      <c r="K48" s="8"/>
      <c r="L48" s="8"/>
    </row>
    <row r="49" spans="1:12" ht="25.5" customHeight="1" outlineLevel="2" x14ac:dyDescent="0.2">
      <c r="B49" s="381" t="s">
        <v>68</v>
      </c>
      <c r="C49" s="382"/>
      <c r="D49" s="372"/>
      <c r="E49" s="373"/>
      <c r="F49" s="373"/>
      <c r="G49" s="373"/>
      <c r="H49" s="373"/>
      <c r="I49" s="373"/>
      <c r="J49" s="374"/>
      <c r="K49" s="8"/>
      <c r="L49" s="8"/>
    </row>
    <row r="50" spans="1:12" outlineLevel="1" x14ac:dyDescent="0.2">
      <c r="B50" s="2"/>
      <c r="C50" s="36"/>
      <c r="D50" s="8"/>
      <c r="E50" s="8"/>
      <c r="F50" s="8"/>
      <c r="G50" s="8"/>
      <c r="H50" s="8"/>
      <c r="I50" s="8"/>
      <c r="J50" s="8"/>
      <c r="K50" s="8"/>
      <c r="L50" s="8"/>
    </row>
    <row r="51" spans="1:12" outlineLevel="1" x14ac:dyDescent="0.2">
      <c r="A51" s="25" t="s">
        <v>69</v>
      </c>
      <c r="B51" s="65" t="s">
        <v>88</v>
      </c>
      <c r="C51" s="66"/>
      <c r="D51" s="67"/>
      <c r="E51" s="67"/>
      <c r="F51" s="65"/>
      <c r="G51" s="67"/>
      <c r="H51" s="67"/>
      <c r="I51" s="67"/>
      <c r="J51" s="67"/>
      <c r="K51" s="8"/>
      <c r="L51" s="8"/>
    </row>
    <row r="52" spans="1:12" outlineLevel="2" x14ac:dyDescent="0.2">
      <c r="B52" s="68"/>
      <c r="C52" s="69"/>
      <c r="D52" s="67"/>
      <c r="E52" s="67"/>
      <c r="F52" s="65"/>
      <c r="G52" s="67"/>
      <c r="H52" s="67"/>
      <c r="I52" s="67"/>
      <c r="J52" s="67"/>
      <c r="K52" s="8"/>
      <c r="L52" s="8"/>
    </row>
    <row r="53" spans="1:12" ht="15" customHeight="1" outlineLevel="2" x14ac:dyDescent="0.2">
      <c r="B53" s="144"/>
      <c r="C53" s="223"/>
      <c r="D53" s="224"/>
      <c r="E53" s="353" t="s">
        <v>73</v>
      </c>
      <c r="F53" s="354"/>
      <c r="G53" s="262"/>
      <c r="H53" s="263"/>
      <c r="I53" s="263"/>
      <c r="J53" s="224"/>
      <c r="L53" s="8"/>
    </row>
    <row r="54" spans="1:12" ht="15" customHeight="1" outlineLevel="2" x14ac:dyDescent="0.2">
      <c r="B54" s="225" t="s">
        <v>76</v>
      </c>
      <c r="C54" s="225"/>
      <c r="D54" s="225"/>
      <c r="E54" s="355" t="s">
        <v>75</v>
      </c>
      <c r="F54" s="355"/>
      <c r="G54" s="344" t="s">
        <v>86</v>
      </c>
      <c r="H54" s="345"/>
      <c r="I54" s="345"/>
      <c r="J54" s="346"/>
      <c r="L54" s="8"/>
    </row>
    <row r="55" spans="1:12" ht="15" customHeight="1" outlineLevel="2" x14ac:dyDescent="0.2">
      <c r="B55" s="225" t="s">
        <v>17</v>
      </c>
      <c r="C55" s="225"/>
      <c r="D55" s="225"/>
      <c r="E55" s="356" t="s">
        <v>74</v>
      </c>
      <c r="F55" s="356"/>
      <c r="G55" s="344" t="s">
        <v>87</v>
      </c>
      <c r="H55" s="345"/>
      <c r="I55" s="345"/>
      <c r="J55" s="346"/>
      <c r="L55" s="8"/>
    </row>
    <row r="56" spans="1:12" outlineLevel="2" x14ac:dyDescent="0.2">
      <c r="B56" s="145"/>
      <c r="C56" s="226"/>
      <c r="D56" s="227"/>
      <c r="E56" s="357" t="s">
        <v>18</v>
      </c>
      <c r="F56" s="358"/>
      <c r="G56" s="264"/>
      <c r="H56" s="265"/>
      <c r="I56" s="266"/>
      <c r="J56" s="227"/>
      <c r="L56" s="8"/>
    </row>
    <row r="57" spans="1:12" s="165" customFormat="1" outlineLevel="2" x14ac:dyDescent="0.2">
      <c r="A57" s="163"/>
      <c r="B57" s="91"/>
      <c r="C57" s="200"/>
      <c r="D57" s="92"/>
      <c r="E57" s="70"/>
      <c r="F57" s="71"/>
      <c r="G57" s="350"/>
      <c r="H57" s="351"/>
      <c r="I57" s="351"/>
      <c r="J57" s="352"/>
      <c r="L57" s="164"/>
    </row>
    <row r="58" spans="1:12" s="165" customFormat="1" outlineLevel="2" x14ac:dyDescent="0.2">
      <c r="A58" s="163"/>
      <c r="B58" s="91"/>
      <c r="C58" s="200"/>
      <c r="D58" s="92"/>
      <c r="E58" s="70"/>
      <c r="F58" s="71"/>
      <c r="G58" s="350"/>
      <c r="H58" s="351"/>
      <c r="I58" s="351"/>
      <c r="J58" s="352"/>
      <c r="L58" s="164"/>
    </row>
    <row r="59" spans="1:12" s="165" customFormat="1" outlineLevel="2" x14ac:dyDescent="0.2">
      <c r="A59" s="163"/>
      <c r="B59" s="91"/>
      <c r="C59" s="200"/>
      <c r="D59" s="92"/>
      <c r="E59" s="70"/>
      <c r="F59" s="71"/>
      <c r="G59" s="350"/>
      <c r="H59" s="351"/>
      <c r="I59" s="351"/>
      <c r="J59" s="352"/>
      <c r="L59" s="164"/>
    </row>
    <row r="60" spans="1:12" s="165" customFormat="1" outlineLevel="2" x14ac:dyDescent="0.2">
      <c r="A60" s="163"/>
      <c r="B60" s="91"/>
      <c r="C60" s="200"/>
      <c r="D60" s="92"/>
      <c r="E60" s="70"/>
      <c r="F60" s="71"/>
      <c r="G60" s="350"/>
      <c r="H60" s="351"/>
      <c r="I60" s="351"/>
      <c r="J60" s="352"/>
      <c r="L60" s="164"/>
    </row>
    <row r="61" spans="1:12" s="165" customFormat="1" outlineLevel="2" x14ac:dyDescent="0.2">
      <c r="A61" s="163"/>
      <c r="B61" s="91"/>
      <c r="C61" s="200"/>
      <c r="D61" s="92"/>
      <c r="E61" s="70"/>
      <c r="F61" s="71"/>
      <c r="G61" s="350"/>
      <c r="H61" s="351"/>
      <c r="I61" s="351"/>
      <c r="J61" s="352"/>
      <c r="L61" s="164"/>
    </row>
    <row r="62" spans="1:12" s="165" customFormat="1" outlineLevel="2" x14ac:dyDescent="0.2">
      <c r="A62" s="163"/>
      <c r="B62" s="91"/>
      <c r="C62" s="200"/>
      <c r="D62" s="92"/>
      <c r="E62" s="70"/>
      <c r="F62" s="71"/>
      <c r="G62" s="350"/>
      <c r="H62" s="351"/>
      <c r="I62" s="351"/>
      <c r="J62" s="352"/>
      <c r="L62" s="164"/>
    </row>
    <row r="63" spans="1:12" outlineLevel="2" x14ac:dyDescent="0.2">
      <c r="B63" s="295" t="s">
        <v>16</v>
      </c>
      <c r="C63" s="371"/>
      <c r="D63" s="296"/>
      <c r="E63" s="154"/>
      <c r="F63" s="155"/>
      <c r="G63" s="347"/>
      <c r="H63" s="348"/>
      <c r="I63" s="348"/>
      <c r="J63" s="349"/>
      <c r="L63" s="8"/>
    </row>
    <row r="64" spans="1:12" outlineLevel="1" x14ac:dyDescent="0.2">
      <c r="B64" s="65"/>
      <c r="C64" s="66"/>
      <c r="D64" s="65"/>
      <c r="E64" s="65"/>
      <c r="F64" s="65"/>
      <c r="G64" s="65"/>
      <c r="H64" s="65"/>
      <c r="I64" s="65"/>
      <c r="J64" s="65"/>
    </row>
    <row r="65" spans="1:12" outlineLevel="1" x14ac:dyDescent="0.2">
      <c r="A65" s="25" t="s">
        <v>321</v>
      </c>
      <c r="B65" s="65" t="s">
        <v>89</v>
      </c>
      <c r="C65" s="66"/>
      <c r="D65" s="67"/>
      <c r="E65" s="67"/>
      <c r="F65" s="67"/>
      <c r="G65" s="67"/>
      <c r="H65" s="67"/>
      <c r="I65" s="67"/>
      <c r="J65" s="67"/>
      <c r="K65" s="8"/>
      <c r="L65" s="8"/>
    </row>
    <row r="66" spans="1:12" outlineLevel="2" x14ac:dyDescent="0.2">
      <c r="B66" s="68"/>
      <c r="C66" s="69"/>
      <c r="D66" s="67"/>
      <c r="E66" s="67"/>
      <c r="F66" s="67"/>
      <c r="G66" s="67"/>
      <c r="H66" s="67"/>
      <c r="I66" s="67"/>
      <c r="J66" s="67"/>
      <c r="K66" s="8"/>
      <c r="L66" s="8"/>
    </row>
    <row r="67" spans="1:12" s="12" customFormat="1" ht="39.75" customHeight="1" outlineLevel="2" x14ac:dyDescent="0.2">
      <c r="A67" s="20"/>
      <c r="B67" s="303" t="s">
        <v>100</v>
      </c>
      <c r="C67" s="304"/>
      <c r="D67" s="53" t="s">
        <v>91</v>
      </c>
      <c r="E67" s="53" t="s">
        <v>93</v>
      </c>
      <c r="F67" s="53" t="s">
        <v>102</v>
      </c>
      <c r="G67" s="53" t="s">
        <v>94</v>
      </c>
      <c r="H67" s="53" t="s">
        <v>101</v>
      </c>
      <c r="I67" s="53" t="s">
        <v>19</v>
      </c>
      <c r="J67" s="53" t="s">
        <v>97</v>
      </c>
    </row>
    <row r="68" spans="1:12" s="12" customFormat="1" ht="52.5" customHeight="1" outlineLevel="2" x14ac:dyDescent="0.2">
      <c r="A68" s="20"/>
      <c r="B68" s="309" t="s">
        <v>99</v>
      </c>
      <c r="C68" s="310"/>
      <c r="D68" s="54" t="s">
        <v>92</v>
      </c>
      <c r="E68" s="54" t="s">
        <v>128</v>
      </c>
      <c r="F68" s="54" t="s">
        <v>103</v>
      </c>
      <c r="G68" s="54" t="s">
        <v>95</v>
      </c>
      <c r="H68" s="54" t="s">
        <v>96</v>
      </c>
      <c r="I68" s="54" t="s">
        <v>20</v>
      </c>
      <c r="J68" s="54" t="s">
        <v>98</v>
      </c>
    </row>
    <row r="69" spans="1:12" s="165" customFormat="1" outlineLevel="2" x14ac:dyDescent="0.2">
      <c r="A69" s="163"/>
      <c r="B69" s="72"/>
      <c r="C69" s="183"/>
      <c r="D69" s="73"/>
      <c r="E69" s="73"/>
      <c r="F69" s="73"/>
      <c r="G69" s="73"/>
      <c r="H69" s="73"/>
      <c r="I69" s="73"/>
      <c r="J69" s="73"/>
    </row>
    <row r="70" spans="1:12" s="165" customFormat="1" outlineLevel="2" x14ac:dyDescent="0.2">
      <c r="A70" s="163"/>
      <c r="B70" s="72"/>
      <c r="C70" s="183"/>
      <c r="D70" s="73"/>
      <c r="E70" s="73"/>
      <c r="F70" s="73"/>
      <c r="G70" s="73"/>
      <c r="H70" s="73"/>
      <c r="I70" s="73"/>
      <c r="J70" s="73"/>
    </row>
    <row r="71" spans="1:12" s="165" customFormat="1" outlineLevel="2" x14ac:dyDescent="0.2">
      <c r="A71" s="163"/>
      <c r="B71" s="72"/>
      <c r="C71" s="183"/>
      <c r="D71" s="73"/>
      <c r="E71" s="73"/>
      <c r="F71" s="73"/>
      <c r="G71" s="73"/>
      <c r="H71" s="73"/>
      <c r="I71" s="73"/>
      <c r="J71" s="73"/>
    </row>
    <row r="72" spans="1:12" outlineLevel="1" x14ac:dyDescent="0.2">
      <c r="B72" s="63"/>
      <c r="C72" s="64"/>
      <c r="D72" s="63"/>
      <c r="E72" s="63"/>
      <c r="F72" s="63"/>
      <c r="G72" s="63"/>
      <c r="H72" s="63"/>
      <c r="I72" s="63"/>
      <c r="J72" s="63"/>
    </row>
    <row r="73" spans="1:12" ht="15" outlineLevel="1" x14ac:dyDescent="0.25">
      <c r="A73" s="25" t="s">
        <v>322</v>
      </c>
      <c r="B73" s="65" t="s">
        <v>21</v>
      </c>
      <c r="C73" s="66"/>
      <c r="D73" s="67"/>
      <c r="E73" s="247" t="s">
        <v>316</v>
      </c>
      <c r="F73" s="242"/>
      <c r="G73" s="242"/>
      <c r="H73" s="242"/>
      <c r="I73" s="242"/>
      <c r="J73" s="67"/>
      <c r="K73" s="8"/>
      <c r="L73" s="8"/>
    </row>
    <row r="74" spans="1:12" outlineLevel="2" x14ac:dyDescent="0.2">
      <c r="B74" s="68"/>
      <c r="C74" s="69"/>
      <c r="D74" s="67"/>
      <c r="E74" s="67"/>
      <c r="F74" s="67"/>
      <c r="G74" s="67"/>
      <c r="H74" s="67"/>
      <c r="I74" s="67"/>
      <c r="J74" s="67"/>
      <c r="K74" s="8"/>
      <c r="L74" s="8"/>
    </row>
    <row r="75" spans="1:12" ht="42" customHeight="1" outlineLevel="2" x14ac:dyDescent="0.2">
      <c r="B75" s="137" t="s">
        <v>272</v>
      </c>
      <c r="C75" s="180"/>
      <c r="D75" s="53" t="s">
        <v>104</v>
      </c>
      <c r="E75" s="367" t="s">
        <v>106</v>
      </c>
      <c r="F75" s="368"/>
      <c r="G75" s="368"/>
      <c r="H75" s="368"/>
      <c r="I75" s="368"/>
      <c r="J75" s="369"/>
      <c r="K75" s="8"/>
      <c r="L75" s="8"/>
    </row>
    <row r="76" spans="1:12" ht="34.5" customHeight="1" outlineLevel="2" x14ac:dyDescent="0.2">
      <c r="B76" s="138" t="s">
        <v>273</v>
      </c>
      <c r="C76" s="179"/>
      <c r="D76" s="54" t="s">
        <v>105</v>
      </c>
      <c r="E76" s="364" t="s">
        <v>107</v>
      </c>
      <c r="F76" s="365"/>
      <c r="G76" s="365"/>
      <c r="H76" s="365"/>
      <c r="I76" s="365"/>
      <c r="J76" s="366"/>
      <c r="K76" s="8"/>
      <c r="L76" s="8"/>
    </row>
    <row r="77" spans="1:12" s="165" customFormat="1" outlineLevel="2" x14ac:dyDescent="0.2">
      <c r="A77" s="163"/>
      <c r="B77" s="62"/>
      <c r="C77" s="176"/>
      <c r="D77" s="47"/>
      <c r="E77" s="370"/>
      <c r="F77" s="370"/>
      <c r="G77" s="370"/>
      <c r="H77" s="370"/>
      <c r="I77" s="370"/>
      <c r="J77" s="370"/>
      <c r="K77" s="164"/>
      <c r="L77" s="164"/>
    </row>
    <row r="78" spans="1:12" s="165" customFormat="1" outlineLevel="2" x14ac:dyDescent="0.2">
      <c r="A78" s="163"/>
      <c r="B78" s="62"/>
      <c r="C78" s="176"/>
      <c r="D78" s="47"/>
      <c r="E78" s="370"/>
      <c r="F78" s="370"/>
      <c r="G78" s="370"/>
      <c r="H78" s="370"/>
      <c r="I78" s="370"/>
      <c r="J78" s="370"/>
      <c r="K78" s="164"/>
      <c r="L78" s="164"/>
    </row>
    <row r="79" spans="1:12" s="165" customFormat="1" outlineLevel="2" x14ac:dyDescent="0.2">
      <c r="A79" s="163"/>
      <c r="B79" s="62"/>
      <c r="C79" s="176"/>
      <c r="D79" s="47"/>
      <c r="E79" s="370"/>
      <c r="F79" s="370"/>
      <c r="G79" s="370"/>
      <c r="H79" s="370"/>
      <c r="I79" s="370"/>
      <c r="J79" s="370"/>
      <c r="K79" s="164"/>
      <c r="L79" s="164"/>
    </row>
    <row r="80" spans="1:12" s="165" customFormat="1" outlineLevel="2" x14ac:dyDescent="0.2">
      <c r="A80" s="163"/>
      <c r="B80" s="62"/>
      <c r="C80" s="176"/>
      <c r="D80" s="47"/>
      <c r="E80" s="370"/>
      <c r="F80" s="370"/>
      <c r="G80" s="370"/>
      <c r="H80" s="370"/>
      <c r="I80" s="370"/>
      <c r="J80" s="370"/>
      <c r="K80" s="164"/>
      <c r="L80" s="164"/>
    </row>
    <row r="81" spans="1:12" s="165" customFormat="1" outlineLevel="2" x14ac:dyDescent="0.2">
      <c r="A81" s="163"/>
      <c r="B81" s="62"/>
      <c r="C81" s="176"/>
      <c r="D81" s="47"/>
      <c r="E81" s="370"/>
      <c r="F81" s="370"/>
      <c r="G81" s="370"/>
      <c r="H81" s="370"/>
      <c r="I81" s="370"/>
      <c r="J81" s="370"/>
      <c r="K81" s="164"/>
      <c r="L81" s="164"/>
    </row>
    <row r="82" spans="1:12" outlineLevel="1" x14ac:dyDescent="0.2">
      <c r="B82" s="77"/>
      <c r="C82" s="78"/>
      <c r="D82" s="67"/>
      <c r="E82" s="67"/>
      <c r="F82" s="67"/>
      <c r="G82" s="67"/>
      <c r="H82" s="67"/>
      <c r="I82" s="67"/>
      <c r="J82" s="67"/>
      <c r="K82" s="8"/>
      <c r="L82" s="8"/>
    </row>
    <row r="83" spans="1:12" outlineLevel="1" x14ac:dyDescent="0.2">
      <c r="A83" s="25" t="s">
        <v>249</v>
      </c>
      <c r="B83" s="65" t="s">
        <v>187</v>
      </c>
      <c r="C83" s="66"/>
      <c r="D83" s="67"/>
      <c r="E83" s="67"/>
      <c r="F83" s="67"/>
      <c r="G83" s="67"/>
      <c r="H83" s="67"/>
      <c r="I83" s="67"/>
      <c r="J83" s="67"/>
      <c r="K83" s="8"/>
      <c r="L83" s="8"/>
    </row>
    <row r="84" spans="1:12" outlineLevel="1" x14ac:dyDescent="0.2">
      <c r="B84" s="65" t="s">
        <v>186</v>
      </c>
      <c r="C84" s="66"/>
      <c r="D84" s="67"/>
      <c r="E84" s="67"/>
      <c r="F84" s="67"/>
      <c r="G84" s="67"/>
      <c r="H84" s="67"/>
      <c r="I84" s="67"/>
      <c r="J84" s="67"/>
      <c r="K84" s="8"/>
      <c r="L84" s="8"/>
    </row>
    <row r="85" spans="1:12" outlineLevel="2" x14ac:dyDescent="0.2">
      <c r="B85" s="77"/>
      <c r="C85" s="78"/>
      <c r="D85" s="67"/>
      <c r="E85" s="67"/>
      <c r="F85" s="67"/>
      <c r="G85" s="67"/>
      <c r="H85" s="67"/>
      <c r="I85" s="67"/>
      <c r="J85" s="67"/>
      <c r="K85" s="8"/>
      <c r="L85" s="8"/>
    </row>
    <row r="86" spans="1:12" s="165" customFormat="1" outlineLevel="2" x14ac:dyDescent="0.2">
      <c r="A86" s="163"/>
      <c r="B86" s="219"/>
      <c r="C86" s="219"/>
      <c r="D86" s="219"/>
      <c r="E86" s="219"/>
      <c r="F86" s="219"/>
      <c r="G86" s="219"/>
      <c r="H86" s="219"/>
      <c r="I86" s="219"/>
      <c r="J86" s="219"/>
      <c r="K86" s="164"/>
      <c r="L86" s="164"/>
    </row>
    <row r="87" spans="1:12" s="165" customFormat="1" outlineLevel="2" x14ac:dyDescent="0.2">
      <c r="A87" s="163"/>
      <c r="B87" s="219"/>
      <c r="C87" s="219"/>
      <c r="D87" s="219"/>
      <c r="E87" s="219"/>
      <c r="F87" s="219"/>
      <c r="G87" s="219"/>
      <c r="H87" s="219"/>
      <c r="I87" s="219"/>
      <c r="J87" s="219"/>
      <c r="K87" s="164"/>
      <c r="L87" s="164"/>
    </row>
    <row r="88" spans="1:12" s="165" customFormat="1" outlineLevel="2" x14ac:dyDescent="0.2">
      <c r="A88" s="163"/>
      <c r="B88" s="219"/>
      <c r="C88" s="219"/>
      <c r="D88" s="219"/>
      <c r="E88" s="219"/>
      <c r="F88" s="219"/>
      <c r="G88" s="219"/>
      <c r="H88" s="219"/>
      <c r="I88" s="219"/>
      <c r="J88" s="219"/>
      <c r="K88" s="164"/>
      <c r="L88" s="164"/>
    </row>
    <row r="89" spans="1:12" outlineLevel="1" x14ac:dyDescent="0.2">
      <c r="B89" s="63"/>
      <c r="C89" s="64"/>
      <c r="D89" s="79"/>
      <c r="E89" s="79"/>
      <c r="F89" s="79"/>
      <c r="G89" s="79"/>
      <c r="H89" s="79"/>
      <c r="I89" s="79"/>
      <c r="J89" s="79"/>
      <c r="K89" s="8"/>
      <c r="L89" s="8"/>
    </row>
    <row r="90" spans="1:12" outlineLevel="1" x14ac:dyDescent="0.2">
      <c r="A90" s="25" t="s">
        <v>323</v>
      </c>
      <c r="B90" s="65" t="s">
        <v>115</v>
      </c>
      <c r="C90" s="66"/>
      <c r="D90" s="67"/>
      <c r="E90" s="67"/>
      <c r="F90" s="67"/>
      <c r="G90" s="67"/>
      <c r="H90" s="67"/>
      <c r="I90" s="67"/>
      <c r="J90" s="67"/>
      <c r="K90" s="8"/>
      <c r="L90" s="8"/>
    </row>
    <row r="91" spans="1:12" outlineLevel="2" x14ac:dyDescent="0.2">
      <c r="B91" s="68"/>
      <c r="C91" s="69"/>
      <c r="D91" s="67"/>
      <c r="E91" s="67"/>
      <c r="F91" s="67"/>
      <c r="G91" s="67"/>
      <c r="H91" s="67"/>
      <c r="I91" s="67"/>
      <c r="J91" s="67"/>
      <c r="K91" s="8"/>
      <c r="L91" s="8"/>
    </row>
    <row r="92" spans="1:12" ht="45" customHeight="1" outlineLevel="2" x14ac:dyDescent="0.2">
      <c r="B92" s="137" t="s">
        <v>109</v>
      </c>
      <c r="C92" s="228"/>
      <c r="D92" s="89"/>
      <c r="E92" s="53" t="s">
        <v>112</v>
      </c>
      <c r="F92" s="267" t="s">
        <v>113</v>
      </c>
      <c r="G92" s="67"/>
      <c r="H92" s="67"/>
      <c r="J92" s="67"/>
      <c r="K92" s="8"/>
      <c r="L92" s="8"/>
    </row>
    <row r="93" spans="1:12" ht="45" customHeight="1" outlineLevel="2" x14ac:dyDescent="0.2">
      <c r="B93" s="138" t="s">
        <v>110</v>
      </c>
      <c r="C93" s="229"/>
      <c r="D93" s="90"/>
      <c r="E93" s="54" t="s">
        <v>111</v>
      </c>
      <c r="F93" s="268" t="s">
        <v>114</v>
      </c>
      <c r="G93" s="67"/>
      <c r="H93" s="67"/>
      <c r="J93" s="67"/>
      <c r="K93" s="8"/>
      <c r="L93" s="8"/>
    </row>
    <row r="94" spans="1:12" s="165" customFormat="1" outlineLevel="2" x14ac:dyDescent="0.2">
      <c r="A94" s="163"/>
      <c r="B94" s="62"/>
      <c r="C94" s="182"/>
      <c r="D94" s="80"/>
      <c r="E94" s="47"/>
      <c r="F94" s="269"/>
      <c r="G94" s="67"/>
      <c r="H94" s="67"/>
      <c r="J94" s="67"/>
      <c r="K94" s="164"/>
      <c r="L94" s="164"/>
    </row>
    <row r="95" spans="1:12" s="165" customFormat="1" outlineLevel="2" x14ac:dyDescent="0.2">
      <c r="A95" s="163"/>
      <c r="B95" s="62"/>
      <c r="C95" s="182"/>
      <c r="D95" s="80"/>
      <c r="E95" s="47"/>
      <c r="F95" s="269"/>
      <c r="G95" s="67"/>
      <c r="H95" s="67"/>
      <c r="J95" s="67"/>
      <c r="K95" s="164"/>
      <c r="L95" s="164"/>
    </row>
    <row r="96" spans="1:12" s="165" customFormat="1" outlineLevel="2" x14ac:dyDescent="0.2">
      <c r="A96" s="163"/>
      <c r="B96" s="62"/>
      <c r="C96" s="182"/>
      <c r="D96" s="80"/>
      <c r="E96" s="47"/>
      <c r="F96" s="269"/>
      <c r="G96" s="67"/>
      <c r="H96" s="67"/>
      <c r="J96" s="67"/>
      <c r="K96" s="164"/>
      <c r="L96" s="164"/>
    </row>
    <row r="97" spans="1:12" s="165" customFormat="1" outlineLevel="2" x14ac:dyDescent="0.2">
      <c r="A97" s="163"/>
      <c r="B97" s="62"/>
      <c r="C97" s="182"/>
      <c r="D97" s="80"/>
      <c r="E97" s="47"/>
      <c r="F97" s="269"/>
      <c r="G97" s="67"/>
      <c r="H97" s="67"/>
      <c r="J97" s="67"/>
      <c r="K97" s="164"/>
      <c r="L97" s="164"/>
    </row>
    <row r="98" spans="1:12" s="165" customFormat="1" outlineLevel="2" x14ac:dyDescent="0.2">
      <c r="A98" s="163"/>
      <c r="B98" s="62"/>
      <c r="C98" s="182"/>
      <c r="D98" s="80"/>
      <c r="E98" s="47"/>
      <c r="F98" s="269"/>
      <c r="G98" s="67"/>
      <c r="H98" s="67"/>
      <c r="J98" s="67"/>
      <c r="K98" s="164"/>
      <c r="L98" s="164"/>
    </row>
    <row r="99" spans="1:12" s="165" customFormat="1" outlineLevel="2" x14ac:dyDescent="0.2">
      <c r="A99" s="163"/>
      <c r="B99" s="62"/>
      <c r="C99" s="182"/>
      <c r="D99" s="80"/>
      <c r="E99" s="47"/>
      <c r="F99" s="269"/>
      <c r="G99" s="67"/>
      <c r="H99" s="67"/>
      <c r="J99" s="67"/>
      <c r="K99" s="164"/>
      <c r="L99" s="164"/>
    </row>
    <row r="100" spans="1:12" s="165" customFormat="1" outlineLevel="2" x14ac:dyDescent="0.2">
      <c r="A100" s="163"/>
      <c r="B100" s="62"/>
      <c r="C100" s="182"/>
      <c r="D100" s="80"/>
      <c r="E100" s="47"/>
      <c r="F100" s="269"/>
      <c r="G100" s="67"/>
      <c r="H100" s="67"/>
      <c r="J100" s="67"/>
      <c r="K100" s="164"/>
      <c r="L100" s="164"/>
    </row>
    <row r="101" spans="1:12" s="165" customFormat="1" outlineLevel="2" x14ac:dyDescent="0.2">
      <c r="A101" s="163"/>
      <c r="B101" s="62"/>
      <c r="C101" s="182"/>
      <c r="D101" s="80"/>
      <c r="E101" s="47"/>
      <c r="F101" s="269"/>
      <c r="G101" s="67"/>
      <c r="H101" s="67"/>
      <c r="J101" s="67"/>
      <c r="K101" s="164"/>
      <c r="L101" s="164"/>
    </row>
    <row r="102" spans="1:12" s="165" customFormat="1" outlineLevel="2" x14ac:dyDescent="0.2">
      <c r="A102" s="163"/>
      <c r="B102" s="62"/>
      <c r="C102" s="182"/>
      <c r="D102" s="80"/>
      <c r="E102" s="47"/>
      <c r="F102" s="269"/>
      <c r="G102" s="67"/>
      <c r="H102" s="67"/>
      <c r="J102" s="67"/>
      <c r="K102" s="164"/>
      <c r="L102" s="164"/>
    </row>
    <row r="103" spans="1:12" s="165" customFormat="1" outlineLevel="2" x14ac:dyDescent="0.2">
      <c r="A103" s="163"/>
      <c r="B103" s="62"/>
      <c r="C103" s="182"/>
      <c r="D103" s="80"/>
      <c r="E103" s="47"/>
      <c r="F103" s="269"/>
      <c r="G103" s="67"/>
      <c r="H103" s="67"/>
      <c r="J103" s="67"/>
      <c r="K103" s="164"/>
      <c r="L103" s="164"/>
    </row>
    <row r="104" spans="1:12" outlineLevel="2" x14ac:dyDescent="0.2">
      <c r="B104" s="149" t="s">
        <v>16</v>
      </c>
      <c r="C104" s="201"/>
      <c r="D104" s="80"/>
      <c r="E104" s="47"/>
      <c r="F104" s="269"/>
      <c r="G104" s="67"/>
      <c r="H104" s="67"/>
      <c r="J104" s="67"/>
      <c r="K104" s="8"/>
      <c r="L104" s="8"/>
    </row>
    <row r="105" spans="1:12" outlineLevel="1" x14ac:dyDescent="0.2">
      <c r="B105" s="63"/>
      <c r="C105" s="64"/>
      <c r="D105" s="63"/>
      <c r="E105" s="63"/>
      <c r="F105" s="65"/>
      <c r="G105" s="63"/>
      <c r="H105" s="63"/>
      <c r="I105" s="67"/>
      <c r="J105" s="67"/>
      <c r="K105" s="8"/>
      <c r="L105" s="8"/>
    </row>
    <row r="106" spans="1:12" outlineLevel="1" x14ac:dyDescent="0.2">
      <c r="A106" s="25" t="s">
        <v>108</v>
      </c>
      <c r="B106" s="65" t="s">
        <v>244</v>
      </c>
      <c r="C106" s="66"/>
      <c r="D106" s="67"/>
      <c r="E106" s="67"/>
      <c r="F106" s="65"/>
      <c r="G106" s="67"/>
      <c r="H106" s="67"/>
      <c r="I106" s="67"/>
      <c r="J106" s="67"/>
      <c r="K106" s="8"/>
      <c r="L106" s="8"/>
    </row>
    <row r="107" spans="1:12" outlineLevel="2" x14ac:dyDescent="0.2">
      <c r="B107" s="68"/>
      <c r="C107" s="69"/>
      <c r="D107" s="67"/>
      <c r="E107" s="67"/>
      <c r="F107" s="65"/>
      <c r="G107" s="67"/>
      <c r="H107" s="67"/>
      <c r="I107" s="67"/>
      <c r="J107" s="67"/>
      <c r="K107" s="8"/>
      <c r="L107" s="8"/>
    </row>
    <row r="108" spans="1:12" ht="51" customHeight="1" outlineLevel="2" x14ac:dyDescent="0.2">
      <c r="B108" s="137" t="s">
        <v>116</v>
      </c>
      <c r="C108" s="303" t="s">
        <v>117</v>
      </c>
      <c r="D108" s="326"/>
      <c r="E108" s="53" t="s">
        <v>122</v>
      </c>
      <c r="F108" s="53" t="s">
        <v>24</v>
      </c>
      <c r="G108" s="53" t="s">
        <v>121</v>
      </c>
      <c r="H108" s="303" t="s">
        <v>118</v>
      </c>
      <c r="I108" s="304"/>
      <c r="J108" s="53" t="s">
        <v>120</v>
      </c>
      <c r="K108" s="8"/>
      <c r="L108" s="8"/>
    </row>
    <row r="109" spans="1:12" ht="51" customHeight="1" outlineLevel="2" x14ac:dyDescent="0.2">
      <c r="B109" s="138" t="s">
        <v>22</v>
      </c>
      <c r="C109" s="309" t="s">
        <v>23</v>
      </c>
      <c r="D109" s="325"/>
      <c r="E109" s="54" t="s">
        <v>318</v>
      </c>
      <c r="F109" s="54" t="s">
        <v>25</v>
      </c>
      <c r="G109" s="54" t="s">
        <v>26</v>
      </c>
      <c r="H109" s="309" t="s">
        <v>119</v>
      </c>
      <c r="I109" s="310"/>
      <c r="J109" s="54" t="s">
        <v>27</v>
      </c>
      <c r="K109" s="8"/>
      <c r="L109" s="8"/>
    </row>
    <row r="110" spans="1:12" s="165" customFormat="1" outlineLevel="2" x14ac:dyDescent="0.2">
      <c r="A110" s="163"/>
      <c r="B110" s="62"/>
      <c r="C110" s="362"/>
      <c r="D110" s="363"/>
      <c r="E110" s="47"/>
      <c r="F110" s="83"/>
      <c r="G110" s="83"/>
      <c r="H110" s="306"/>
      <c r="I110" s="306"/>
      <c r="J110" s="74"/>
      <c r="K110" s="164"/>
      <c r="L110" s="164"/>
    </row>
    <row r="111" spans="1:12" s="165" customFormat="1" outlineLevel="2" x14ac:dyDescent="0.2">
      <c r="A111" s="163"/>
      <c r="B111" s="62"/>
      <c r="C111" s="362"/>
      <c r="D111" s="363"/>
      <c r="E111" s="47"/>
      <c r="F111" s="83"/>
      <c r="G111" s="83"/>
      <c r="H111" s="306"/>
      <c r="I111" s="306"/>
      <c r="J111" s="74"/>
      <c r="K111" s="164"/>
      <c r="L111" s="164"/>
    </row>
    <row r="112" spans="1:12" s="165" customFormat="1" outlineLevel="2" x14ac:dyDescent="0.2">
      <c r="A112" s="163"/>
      <c r="B112" s="62"/>
      <c r="C112" s="362"/>
      <c r="D112" s="363"/>
      <c r="E112" s="47"/>
      <c r="F112" s="83"/>
      <c r="G112" s="83"/>
      <c r="H112" s="306"/>
      <c r="I112" s="306"/>
      <c r="J112" s="74"/>
      <c r="K112" s="164"/>
      <c r="L112" s="164"/>
    </row>
    <row r="113" spans="1:12" s="165" customFormat="1" outlineLevel="2" x14ac:dyDescent="0.2">
      <c r="A113" s="163"/>
      <c r="B113" s="62"/>
      <c r="C113" s="362"/>
      <c r="D113" s="363"/>
      <c r="E113" s="47"/>
      <c r="F113" s="83"/>
      <c r="G113" s="83"/>
      <c r="H113" s="306"/>
      <c r="I113" s="306"/>
      <c r="J113" s="74"/>
      <c r="K113" s="164"/>
      <c r="L113" s="164"/>
    </row>
    <row r="114" spans="1:12" s="165" customFormat="1" outlineLevel="2" x14ac:dyDescent="0.2">
      <c r="A114" s="163"/>
      <c r="B114" s="62"/>
      <c r="C114" s="362"/>
      <c r="D114" s="363"/>
      <c r="E114" s="47"/>
      <c r="F114" s="83"/>
      <c r="G114" s="83"/>
      <c r="H114" s="306"/>
      <c r="I114" s="306"/>
      <c r="J114" s="74"/>
      <c r="K114" s="164"/>
      <c r="L114" s="164"/>
    </row>
    <row r="115" spans="1:12" s="165" customFormat="1" outlineLevel="2" x14ac:dyDescent="0.2">
      <c r="A115" s="163"/>
      <c r="B115" s="62"/>
      <c r="C115" s="362"/>
      <c r="D115" s="363"/>
      <c r="E115" s="47"/>
      <c r="F115" s="83"/>
      <c r="G115" s="83"/>
      <c r="H115" s="306"/>
      <c r="I115" s="306"/>
      <c r="J115" s="74"/>
      <c r="K115" s="164"/>
      <c r="L115" s="164"/>
    </row>
    <row r="116" spans="1:12" s="165" customFormat="1" outlineLevel="2" x14ac:dyDescent="0.2">
      <c r="A116" s="163"/>
      <c r="B116" s="62"/>
      <c r="C116" s="362"/>
      <c r="D116" s="363"/>
      <c r="E116" s="47"/>
      <c r="F116" s="83"/>
      <c r="G116" s="83"/>
      <c r="H116" s="306"/>
      <c r="I116" s="306"/>
      <c r="J116" s="74"/>
      <c r="K116" s="164"/>
      <c r="L116" s="164"/>
    </row>
    <row r="117" spans="1:12" s="165" customFormat="1" outlineLevel="2" x14ac:dyDescent="0.2">
      <c r="A117" s="163"/>
      <c r="B117" s="62"/>
      <c r="C117" s="362"/>
      <c r="D117" s="363"/>
      <c r="E117" s="47"/>
      <c r="F117" s="83"/>
      <c r="G117" s="83"/>
      <c r="H117" s="306"/>
      <c r="I117" s="306"/>
      <c r="J117" s="74"/>
      <c r="K117" s="164"/>
      <c r="L117" s="164"/>
    </row>
    <row r="118" spans="1:12" s="165" customFormat="1" outlineLevel="2" x14ac:dyDescent="0.2">
      <c r="A118" s="163"/>
      <c r="B118" s="62"/>
      <c r="C118" s="362"/>
      <c r="D118" s="363"/>
      <c r="E118" s="47"/>
      <c r="F118" s="83"/>
      <c r="G118" s="83"/>
      <c r="H118" s="306"/>
      <c r="I118" s="306"/>
      <c r="J118" s="74"/>
      <c r="K118" s="164"/>
      <c r="L118" s="164"/>
    </row>
    <row r="119" spans="1:12" s="165" customFormat="1" outlineLevel="2" x14ac:dyDescent="0.2">
      <c r="A119" s="163"/>
      <c r="B119" s="62"/>
      <c r="C119" s="362"/>
      <c r="D119" s="363"/>
      <c r="E119" s="47"/>
      <c r="F119" s="83"/>
      <c r="G119" s="83"/>
      <c r="H119" s="306"/>
      <c r="I119" s="306"/>
      <c r="J119" s="74"/>
      <c r="K119" s="164"/>
      <c r="L119" s="164"/>
    </row>
    <row r="120" spans="1:12" s="165" customFormat="1" outlineLevel="2" x14ac:dyDescent="0.2">
      <c r="A120" s="163"/>
      <c r="B120" s="62"/>
      <c r="C120" s="362"/>
      <c r="D120" s="363"/>
      <c r="E120" s="47"/>
      <c r="F120" s="83"/>
      <c r="G120" s="83"/>
      <c r="H120" s="306"/>
      <c r="I120" s="306"/>
      <c r="J120" s="74"/>
      <c r="K120" s="164"/>
      <c r="L120" s="164"/>
    </row>
    <row r="121" spans="1:12" outlineLevel="2" x14ac:dyDescent="0.2">
      <c r="B121" s="149" t="s">
        <v>16</v>
      </c>
      <c r="C121" s="362"/>
      <c r="D121" s="363"/>
      <c r="E121" s="84"/>
      <c r="F121" s="86"/>
      <c r="G121" s="86"/>
      <c r="H121" s="306"/>
      <c r="I121" s="306"/>
      <c r="J121" s="87"/>
      <c r="K121" s="8"/>
      <c r="L121" s="8"/>
    </row>
    <row r="122" spans="1:12" outlineLevel="2" x14ac:dyDescent="0.2">
      <c r="K122" s="8"/>
      <c r="L122" s="8"/>
    </row>
    <row r="123" spans="1:12" ht="27.75" customHeight="1" outlineLevel="2" x14ac:dyDescent="0.2">
      <c r="B123" s="5" t="s">
        <v>126</v>
      </c>
      <c r="C123" s="37"/>
      <c r="D123" s="292" t="s">
        <v>127</v>
      </c>
      <c r="E123" s="292"/>
      <c r="F123" s="292"/>
      <c r="G123" s="292"/>
      <c r="H123" s="292"/>
      <c r="I123" s="292"/>
      <c r="J123" s="292"/>
      <c r="K123" s="8"/>
      <c r="L123" s="8"/>
    </row>
    <row r="124" spans="1:12" outlineLevel="2" x14ac:dyDescent="0.2">
      <c r="D124" s="335" t="s">
        <v>153</v>
      </c>
      <c r="E124" s="335"/>
      <c r="F124" s="335"/>
      <c r="G124" s="335"/>
      <c r="H124" s="335"/>
      <c r="I124" s="335"/>
      <c r="J124" s="335"/>
    </row>
    <row r="125" spans="1:12" ht="27.75" customHeight="1" outlineLevel="2" x14ac:dyDescent="0.2">
      <c r="B125" s="5" t="s">
        <v>124</v>
      </c>
      <c r="C125" s="37"/>
      <c r="D125" s="292" t="s">
        <v>123</v>
      </c>
      <c r="E125" s="292"/>
      <c r="F125" s="292"/>
      <c r="G125" s="292"/>
      <c r="H125" s="292"/>
      <c r="I125" s="292"/>
      <c r="J125" s="292"/>
      <c r="K125" s="8"/>
      <c r="L125" s="8"/>
    </row>
    <row r="126" spans="1:12" outlineLevel="2" x14ac:dyDescent="0.2">
      <c r="D126" s="335" t="s">
        <v>125</v>
      </c>
      <c r="E126" s="335"/>
      <c r="F126" s="335"/>
      <c r="G126" s="335"/>
      <c r="H126" s="335"/>
      <c r="I126" s="335"/>
      <c r="J126" s="335"/>
    </row>
    <row r="128" spans="1:12" ht="15" x14ac:dyDescent="0.25">
      <c r="A128" s="24">
        <v>2</v>
      </c>
      <c r="B128" s="10" t="s">
        <v>136</v>
      </c>
      <c r="C128" s="35"/>
      <c r="D128" s="11"/>
      <c r="E128" s="11"/>
      <c r="F128" s="13"/>
      <c r="G128" s="13"/>
      <c r="H128" s="13"/>
      <c r="I128" s="13"/>
      <c r="J128" s="13"/>
    </row>
    <row r="129" spans="1:9" outlineLevel="1" x14ac:dyDescent="0.2">
      <c r="A129" s="22"/>
      <c r="D129" s="8"/>
      <c r="E129" s="8"/>
    </row>
    <row r="130" spans="1:9" ht="33" customHeight="1" outlineLevel="1" x14ac:dyDescent="0.2">
      <c r="B130" s="327" t="s">
        <v>129</v>
      </c>
      <c r="C130" s="327"/>
      <c r="D130" s="328"/>
      <c r="E130" s="329"/>
      <c r="F130" s="330"/>
      <c r="G130" s="330"/>
      <c r="H130" s="330"/>
      <c r="I130" s="331"/>
    </row>
    <row r="131" spans="1:9" ht="33" customHeight="1" outlineLevel="1" x14ac:dyDescent="0.2">
      <c r="B131" s="327" t="s">
        <v>130</v>
      </c>
      <c r="C131" s="327"/>
      <c r="D131" s="328"/>
      <c r="E131" s="329"/>
      <c r="F131" s="330"/>
      <c r="G131" s="330"/>
      <c r="H131" s="330"/>
      <c r="I131" s="331"/>
    </row>
    <row r="132" spans="1:9" ht="33" customHeight="1" outlineLevel="1" x14ac:dyDescent="0.2">
      <c r="B132" s="327" t="s">
        <v>134</v>
      </c>
      <c r="C132" s="327"/>
      <c r="D132" s="328"/>
      <c r="E132" s="329"/>
      <c r="F132" s="330"/>
      <c r="G132" s="330"/>
      <c r="H132" s="330"/>
      <c r="I132" s="331"/>
    </row>
    <row r="133" spans="1:9" ht="33" customHeight="1" outlineLevel="1" x14ac:dyDescent="0.2">
      <c r="B133" s="327" t="s">
        <v>133</v>
      </c>
      <c r="C133" s="327"/>
      <c r="D133" s="328"/>
      <c r="E133" s="329"/>
      <c r="F133" s="330"/>
      <c r="G133" s="330"/>
      <c r="H133" s="330"/>
      <c r="I133" s="331"/>
    </row>
    <row r="134" spans="1:9" ht="33" customHeight="1" outlineLevel="1" x14ac:dyDescent="0.2">
      <c r="B134" s="327" t="s">
        <v>138</v>
      </c>
      <c r="C134" s="327"/>
      <c r="D134" s="328"/>
      <c r="E134" s="329"/>
      <c r="F134" s="330"/>
      <c r="G134" s="330"/>
      <c r="H134" s="330"/>
      <c r="I134" s="331"/>
    </row>
    <row r="135" spans="1:9" s="8" customFormat="1" ht="27.75" customHeight="1" outlineLevel="1" x14ac:dyDescent="0.2">
      <c r="A135" s="20"/>
      <c r="B135" s="93"/>
      <c r="C135" s="94"/>
      <c r="D135" s="95"/>
      <c r="E135" s="359" t="s">
        <v>174</v>
      </c>
      <c r="F135" s="360"/>
      <c r="G135" s="361"/>
      <c r="H135" s="53" t="s">
        <v>245</v>
      </c>
      <c r="I135" s="53" t="s">
        <v>247</v>
      </c>
    </row>
    <row r="136" spans="1:9" s="12" customFormat="1" ht="30" customHeight="1" outlineLevel="1" x14ac:dyDescent="0.2">
      <c r="A136" s="20"/>
      <c r="B136" s="96"/>
      <c r="C136" s="97"/>
      <c r="D136" s="98"/>
      <c r="E136" s="341" t="s">
        <v>135</v>
      </c>
      <c r="F136" s="342"/>
      <c r="G136" s="343"/>
      <c r="H136" s="54" t="s">
        <v>246</v>
      </c>
      <c r="I136" s="54" t="s">
        <v>248</v>
      </c>
    </row>
    <row r="137" spans="1:9" s="165" customFormat="1" outlineLevel="1" x14ac:dyDescent="0.2">
      <c r="A137" s="163"/>
      <c r="B137" s="169" t="s">
        <v>132</v>
      </c>
      <c r="C137" s="230"/>
      <c r="D137" s="170"/>
      <c r="E137" s="338"/>
      <c r="F137" s="339"/>
      <c r="G137" s="340"/>
      <c r="H137" s="73"/>
      <c r="I137" s="99"/>
    </row>
    <row r="138" spans="1:9" s="165" customFormat="1" outlineLevel="1" x14ac:dyDescent="0.2">
      <c r="A138" s="163"/>
      <c r="B138" s="169" t="s">
        <v>131</v>
      </c>
      <c r="C138" s="230"/>
      <c r="D138" s="170"/>
      <c r="E138" s="338"/>
      <c r="F138" s="339"/>
      <c r="G138" s="340"/>
      <c r="H138" s="73"/>
      <c r="I138" s="99"/>
    </row>
    <row r="139" spans="1:9" s="165" customFormat="1" outlineLevel="1" x14ac:dyDescent="0.2">
      <c r="A139" s="163"/>
      <c r="B139" s="166"/>
      <c r="C139" s="167"/>
      <c r="D139" s="168"/>
      <c r="E139" s="338"/>
      <c r="F139" s="339"/>
      <c r="G139" s="340"/>
      <c r="H139" s="73"/>
      <c r="I139" s="99"/>
    </row>
    <row r="140" spans="1:9" s="165" customFormat="1" outlineLevel="1" x14ac:dyDescent="0.2">
      <c r="A140" s="163"/>
      <c r="B140" s="169"/>
      <c r="C140" s="167"/>
      <c r="D140" s="170"/>
      <c r="E140" s="338"/>
      <c r="F140" s="339"/>
      <c r="G140" s="340"/>
      <c r="H140" s="73"/>
      <c r="I140" s="99"/>
    </row>
    <row r="141" spans="1:9" s="165" customFormat="1" outlineLevel="1" x14ac:dyDescent="0.2">
      <c r="A141" s="163"/>
      <c r="B141" s="169"/>
      <c r="C141" s="167"/>
      <c r="D141" s="170"/>
      <c r="E141" s="338"/>
      <c r="F141" s="339"/>
      <c r="G141" s="340"/>
      <c r="H141" s="73"/>
      <c r="I141" s="99"/>
    </row>
    <row r="142" spans="1:9" s="165" customFormat="1" outlineLevel="1" x14ac:dyDescent="0.2">
      <c r="A142" s="163"/>
      <c r="B142" s="171"/>
      <c r="C142" s="172"/>
      <c r="D142" s="173"/>
      <c r="E142" s="338"/>
      <c r="F142" s="339"/>
      <c r="G142" s="340"/>
      <c r="H142" s="73"/>
      <c r="I142" s="99"/>
    </row>
    <row r="143" spans="1:9" outlineLevel="1" x14ac:dyDescent="0.2">
      <c r="B143" s="1" t="s">
        <v>28</v>
      </c>
      <c r="C143" s="36"/>
      <c r="D143" s="8"/>
      <c r="E143" s="8"/>
    </row>
    <row r="144" spans="1:9" outlineLevel="1" x14ac:dyDescent="0.2"/>
    <row r="145" spans="1:10" ht="87.75" customHeight="1" outlineLevel="1" x14ac:dyDescent="0.2">
      <c r="B145" s="327" t="s">
        <v>137</v>
      </c>
      <c r="C145" s="327"/>
      <c r="D145" s="328"/>
      <c r="E145" s="391"/>
      <c r="F145" s="392"/>
      <c r="G145" s="392"/>
      <c r="H145" s="392"/>
      <c r="I145" s="393"/>
    </row>
    <row r="146" spans="1:10" outlineLevel="1" x14ac:dyDescent="0.2"/>
    <row r="148" spans="1:10" ht="15" x14ac:dyDescent="0.25">
      <c r="A148" s="24">
        <v>3</v>
      </c>
      <c r="B148" s="10" t="s">
        <v>204</v>
      </c>
      <c r="C148" s="35"/>
      <c r="D148" s="13"/>
      <c r="E148" s="13"/>
      <c r="F148" s="13"/>
      <c r="G148" s="13"/>
      <c r="H148" s="13"/>
      <c r="I148" s="13"/>
      <c r="J148" s="13"/>
    </row>
    <row r="149" spans="1:10" outlineLevel="1" x14ac:dyDescent="0.2">
      <c r="B149" s="1"/>
      <c r="C149" s="36"/>
    </row>
    <row r="150" spans="1:10" ht="48.75" customHeight="1" outlineLevel="2" x14ac:dyDescent="0.2">
      <c r="B150" s="311" t="s">
        <v>203</v>
      </c>
      <c r="C150" s="311"/>
      <c r="D150" s="311"/>
      <c r="E150" s="311"/>
      <c r="F150" s="311"/>
      <c r="G150" s="311"/>
      <c r="H150" s="311"/>
      <c r="I150" s="311"/>
      <c r="J150" s="311"/>
    </row>
    <row r="151" spans="1:10" ht="15" outlineLevel="2" x14ac:dyDescent="0.2">
      <c r="B151" s="311" t="s">
        <v>30</v>
      </c>
      <c r="C151" s="311"/>
      <c r="D151" s="311"/>
      <c r="E151" s="311"/>
      <c r="F151" s="311"/>
      <c r="G151" s="311"/>
      <c r="H151" s="311"/>
      <c r="I151" s="311"/>
      <c r="J151" s="311"/>
    </row>
    <row r="152" spans="1:10" ht="50.25" customHeight="1" outlineLevel="2" x14ac:dyDescent="0.2">
      <c r="B152" s="312" t="s">
        <v>288</v>
      </c>
      <c r="C152" s="312"/>
      <c r="D152" s="311"/>
      <c r="E152" s="311"/>
      <c r="F152" s="311"/>
      <c r="G152" s="311"/>
      <c r="H152" s="311"/>
      <c r="I152" s="311"/>
      <c r="J152" s="311"/>
    </row>
    <row r="153" spans="1:10" ht="32.25" customHeight="1" outlineLevel="2" x14ac:dyDescent="0.2">
      <c r="B153" s="312" t="s">
        <v>162</v>
      </c>
      <c r="C153" s="312"/>
      <c r="D153" s="311"/>
      <c r="E153" s="311"/>
      <c r="F153" s="311"/>
      <c r="G153" s="311"/>
      <c r="H153" s="311"/>
      <c r="I153" s="311"/>
      <c r="J153" s="311"/>
    </row>
    <row r="154" spans="1:10" ht="15" outlineLevel="2" x14ac:dyDescent="0.2">
      <c r="B154" s="312" t="s">
        <v>294</v>
      </c>
      <c r="C154" s="312"/>
      <c r="D154" s="311"/>
      <c r="E154" s="311"/>
      <c r="F154" s="311"/>
      <c r="G154" s="311"/>
      <c r="H154" s="311"/>
      <c r="I154" s="311"/>
      <c r="J154" s="311"/>
    </row>
    <row r="155" spans="1:10" ht="32.25" customHeight="1" outlineLevel="2" x14ac:dyDescent="0.2">
      <c r="B155" s="311" t="s">
        <v>295</v>
      </c>
      <c r="C155" s="311"/>
      <c r="D155" s="311"/>
      <c r="E155" s="311"/>
      <c r="F155" s="311"/>
      <c r="G155" s="311"/>
      <c r="H155" s="311"/>
      <c r="I155" s="311"/>
      <c r="J155" s="311"/>
    </row>
    <row r="156" spans="1:10" ht="15.75" outlineLevel="2" x14ac:dyDescent="0.2">
      <c r="B156" s="389" t="s">
        <v>296</v>
      </c>
      <c r="C156" s="389"/>
      <c r="D156" s="390"/>
      <c r="E156" s="390"/>
      <c r="F156" s="390"/>
      <c r="G156" s="390"/>
      <c r="H156" s="390"/>
      <c r="I156" s="390"/>
      <c r="J156" s="390"/>
    </row>
    <row r="157" spans="1:10" ht="39" customHeight="1" outlineLevel="2" x14ac:dyDescent="0.2">
      <c r="B157" s="389"/>
      <c r="C157" s="389"/>
      <c r="D157" s="389"/>
      <c r="E157" s="389"/>
      <c r="F157" s="389"/>
      <c r="G157" s="389"/>
      <c r="H157" s="389"/>
      <c r="I157" s="389"/>
      <c r="J157" s="389"/>
    </row>
    <row r="158" spans="1:10" ht="48.75" customHeight="1" outlineLevel="2" x14ac:dyDescent="0.2">
      <c r="B158" s="311" t="s">
        <v>139</v>
      </c>
      <c r="C158" s="311"/>
      <c r="D158" s="311"/>
      <c r="E158" s="311"/>
      <c r="F158" s="311"/>
      <c r="G158" s="311"/>
      <c r="H158" s="311"/>
      <c r="I158" s="311"/>
      <c r="J158" s="311"/>
    </row>
    <row r="159" spans="1:10" ht="15" outlineLevel="2" x14ac:dyDescent="0.2">
      <c r="B159" s="311" t="s">
        <v>29</v>
      </c>
      <c r="C159" s="311"/>
      <c r="D159" s="311"/>
      <c r="E159" s="311"/>
      <c r="F159" s="311"/>
      <c r="G159" s="311"/>
      <c r="H159" s="311"/>
      <c r="I159" s="311"/>
      <c r="J159" s="311"/>
    </row>
    <row r="160" spans="1:10" ht="32.25" customHeight="1" outlineLevel="2" x14ac:dyDescent="0.2">
      <c r="B160" s="312" t="s">
        <v>287</v>
      </c>
      <c r="C160" s="312"/>
      <c r="D160" s="311"/>
      <c r="E160" s="311"/>
      <c r="F160" s="311"/>
      <c r="G160" s="311"/>
      <c r="H160" s="311"/>
      <c r="I160" s="311"/>
      <c r="J160" s="311"/>
    </row>
    <row r="161" spans="1:12" ht="33.75" customHeight="1" outlineLevel="2" x14ac:dyDescent="0.2">
      <c r="B161" s="312" t="s">
        <v>161</v>
      </c>
      <c r="C161" s="312"/>
      <c r="D161" s="311"/>
      <c r="E161" s="311"/>
      <c r="F161" s="311"/>
      <c r="G161" s="311"/>
      <c r="H161" s="311"/>
      <c r="I161" s="311"/>
      <c r="J161" s="311"/>
    </row>
    <row r="162" spans="1:12" ht="15.75" outlineLevel="2" x14ac:dyDescent="0.2">
      <c r="B162" s="336" t="s">
        <v>293</v>
      </c>
      <c r="C162" s="336"/>
      <c r="D162" s="337"/>
      <c r="E162" s="337"/>
      <c r="F162" s="337"/>
      <c r="G162" s="337"/>
      <c r="H162" s="337"/>
      <c r="I162" s="337"/>
      <c r="J162" s="337"/>
    </row>
    <row r="163" spans="1:12" ht="32.25" customHeight="1" outlineLevel="2" x14ac:dyDescent="0.2">
      <c r="B163" s="311" t="s">
        <v>297</v>
      </c>
      <c r="C163" s="311"/>
      <c r="D163" s="311"/>
      <c r="E163" s="311"/>
      <c r="F163" s="311"/>
      <c r="G163" s="311"/>
      <c r="H163" s="311"/>
      <c r="I163" s="311"/>
      <c r="J163" s="311"/>
    </row>
    <row r="164" spans="1:12" ht="15.75" outlineLevel="2" x14ac:dyDescent="0.2">
      <c r="B164" s="389" t="s">
        <v>290</v>
      </c>
      <c r="C164" s="389"/>
      <c r="D164" s="390"/>
      <c r="E164" s="390"/>
      <c r="F164" s="390"/>
      <c r="G164" s="390"/>
      <c r="H164" s="390"/>
      <c r="I164" s="390"/>
      <c r="J164" s="390"/>
    </row>
    <row r="165" spans="1:12" ht="39" customHeight="1" outlineLevel="2" x14ac:dyDescent="0.2">
      <c r="B165" s="389"/>
      <c r="C165" s="389"/>
      <c r="D165" s="389"/>
      <c r="E165" s="389"/>
      <c r="F165" s="389"/>
      <c r="G165" s="389"/>
      <c r="H165" s="389"/>
      <c r="I165" s="389"/>
      <c r="J165" s="389"/>
    </row>
    <row r="166" spans="1:12" outlineLevel="1" x14ac:dyDescent="0.2">
      <c r="A166" s="25" t="s">
        <v>140</v>
      </c>
      <c r="B166" s="9" t="s">
        <v>144</v>
      </c>
      <c r="D166" s="8"/>
      <c r="E166" s="8"/>
      <c r="F166" s="8"/>
      <c r="G166" s="8"/>
      <c r="H166" s="8"/>
      <c r="I166" s="8"/>
      <c r="J166" s="8"/>
      <c r="K166" s="8"/>
      <c r="L166" s="8"/>
    </row>
    <row r="167" spans="1:12" outlineLevel="2" x14ac:dyDescent="0.2">
      <c r="A167" s="25"/>
      <c r="D167" s="8"/>
      <c r="E167" s="8"/>
      <c r="F167" s="8"/>
      <c r="G167" s="8"/>
      <c r="H167" s="8"/>
      <c r="I167" s="8"/>
      <c r="J167" s="8"/>
      <c r="K167" s="8"/>
      <c r="L167" s="8"/>
    </row>
    <row r="168" spans="1:12" outlineLevel="2" x14ac:dyDescent="0.2">
      <c r="B168" s="6" t="s">
        <v>141</v>
      </c>
      <c r="C168" s="38"/>
      <c r="D168" s="7">
        <f>DATE_CURRENT</f>
        <v>42825</v>
      </c>
      <c r="F168" s="8"/>
      <c r="G168" s="8"/>
      <c r="H168" s="8"/>
      <c r="I168" s="8"/>
      <c r="J168" s="8"/>
      <c r="K168" s="8"/>
      <c r="L168" s="8"/>
    </row>
    <row r="169" spans="1:12" s="8" customFormat="1" outlineLevel="2" x14ac:dyDescent="0.2">
      <c r="A169" s="20"/>
      <c r="B169" s="137" t="s">
        <v>142</v>
      </c>
      <c r="C169" s="189"/>
      <c r="D169" s="267" t="s">
        <v>150</v>
      </c>
      <c r="E169" s="53" t="s">
        <v>167</v>
      </c>
      <c r="F169" s="303" t="s">
        <v>146</v>
      </c>
      <c r="G169" s="326"/>
      <c r="H169" s="326"/>
      <c r="I169" s="326"/>
      <c r="J169" s="304"/>
    </row>
    <row r="170" spans="1:12" s="12" customFormat="1" ht="14.25" customHeight="1" outlineLevel="2" x14ac:dyDescent="0.2">
      <c r="A170" s="20"/>
      <c r="B170" s="138" t="s">
        <v>143</v>
      </c>
      <c r="C170" s="190"/>
      <c r="D170" s="268" t="s">
        <v>151</v>
      </c>
      <c r="E170" s="128" t="str">
        <f>CONCATENATE("на ",DAY($D168),".",IF(MONTH($D168)&gt;9,"",0),MONTH($D168),".",YEAR($D168))</f>
        <v>на 31.03.2017</v>
      </c>
      <c r="F170" s="309" t="s">
        <v>145</v>
      </c>
      <c r="G170" s="325"/>
      <c r="H170" s="325"/>
      <c r="I170" s="325"/>
      <c r="J170" s="310"/>
    </row>
    <row r="171" spans="1:12" s="165" customFormat="1" outlineLevel="2" x14ac:dyDescent="0.2">
      <c r="A171" s="163"/>
      <c r="B171" s="62"/>
      <c r="C171" s="176"/>
      <c r="D171" s="101"/>
      <c r="E171" s="100"/>
      <c r="F171" s="313"/>
      <c r="G171" s="314"/>
      <c r="H171" s="314"/>
      <c r="I171" s="314"/>
      <c r="J171" s="315"/>
      <c r="K171" s="164"/>
      <c r="L171" s="164"/>
    </row>
    <row r="172" spans="1:12" s="165" customFormat="1" outlineLevel="2" x14ac:dyDescent="0.2">
      <c r="A172" s="163"/>
      <c r="B172" s="62"/>
      <c r="C172" s="176"/>
      <c r="D172" s="101"/>
      <c r="E172" s="82"/>
      <c r="F172" s="313"/>
      <c r="G172" s="314"/>
      <c r="H172" s="314"/>
      <c r="I172" s="314"/>
      <c r="J172" s="315"/>
      <c r="K172" s="164"/>
      <c r="L172" s="164"/>
    </row>
    <row r="173" spans="1:12" s="165" customFormat="1" outlineLevel="2" x14ac:dyDescent="0.2">
      <c r="A173" s="163"/>
      <c r="B173" s="62"/>
      <c r="C173" s="176"/>
      <c r="D173" s="101"/>
      <c r="E173" s="82"/>
      <c r="F173" s="313"/>
      <c r="G173" s="314"/>
      <c r="H173" s="314"/>
      <c r="I173" s="314"/>
      <c r="J173" s="315"/>
      <c r="K173" s="164"/>
      <c r="L173" s="164"/>
    </row>
    <row r="174" spans="1:12" s="165" customFormat="1" outlineLevel="2" x14ac:dyDescent="0.2">
      <c r="A174" s="163"/>
      <c r="B174" s="62"/>
      <c r="C174" s="176"/>
      <c r="D174" s="101"/>
      <c r="E174" s="82"/>
      <c r="F174" s="313"/>
      <c r="G174" s="314"/>
      <c r="H174" s="314"/>
      <c r="I174" s="314"/>
      <c r="J174" s="315"/>
      <c r="K174" s="164"/>
      <c r="L174" s="164"/>
    </row>
    <row r="175" spans="1:12" outlineLevel="2" x14ac:dyDescent="0.2">
      <c r="B175" s="295" t="s">
        <v>16</v>
      </c>
      <c r="C175" s="296"/>
      <c r="D175" s="156"/>
      <c r="E175" s="153">
        <f>SUM(E171:E174)</f>
        <v>0</v>
      </c>
      <c r="F175" s="316"/>
      <c r="G175" s="317"/>
      <c r="H175" s="317"/>
      <c r="I175" s="317"/>
      <c r="J175" s="318"/>
      <c r="K175" s="8"/>
      <c r="L175" s="8"/>
    </row>
    <row r="176" spans="1:12" outlineLevel="1" x14ac:dyDescent="0.2">
      <c r="B176" s="103"/>
      <c r="C176" s="104"/>
      <c r="D176" s="67"/>
      <c r="E176" s="67"/>
      <c r="F176" s="67"/>
      <c r="G176" s="67"/>
      <c r="H176" s="67"/>
      <c r="I176" s="67"/>
      <c r="J176" s="67"/>
      <c r="K176" s="8"/>
      <c r="L176" s="8"/>
    </row>
    <row r="177" spans="1:12" outlineLevel="1" x14ac:dyDescent="0.2">
      <c r="A177" s="25" t="s">
        <v>250</v>
      </c>
      <c r="B177" s="65" t="s">
        <v>160</v>
      </c>
      <c r="C177" s="66"/>
      <c r="D177" s="67"/>
      <c r="E177" s="67"/>
      <c r="F177" s="67"/>
      <c r="G177" s="67"/>
      <c r="H177" s="67"/>
      <c r="I177" s="67"/>
      <c r="J177" s="67"/>
      <c r="K177" s="8"/>
      <c r="L177" s="8"/>
    </row>
    <row r="178" spans="1:12" outlineLevel="2" x14ac:dyDescent="0.2">
      <c r="A178" s="25"/>
      <c r="B178" s="65"/>
      <c r="C178" s="66"/>
      <c r="D178" s="67"/>
      <c r="E178" s="67"/>
      <c r="F178" s="67"/>
      <c r="G178" s="67"/>
      <c r="H178" s="67"/>
      <c r="I178" s="67"/>
      <c r="J178" s="67"/>
      <c r="K178" s="8"/>
      <c r="L178" s="8"/>
    </row>
    <row r="179" spans="1:12" outlineLevel="2" x14ac:dyDescent="0.2">
      <c r="B179" s="105" t="s">
        <v>141</v>
      </c>
      <c r="C179" s="106"/>
      <c r="D179" s="107">
        <f>DATE(YEAR(DATE_CURRENT)-1,12,31)</f>
        <v>42735</v>
      </c>
      <c r="E179" s="107"/>
      <c r="F179" s="67"/>
      <c r="G179" s="67"/>
      <c r="H179" s="67"/>
      <c r="I179" s="67"/>
      <c r="J179" s="67"/>
    </row>
    <row r="180" spans="1:12" ht="14.25" customHeight="1" outlineLevel="3" x14ac:dyDescent="0.2">
      <c r="B180" s="134"/>
      <c r="C180" s="191"/>
      <c r="D180" s="130"/>
      <c r="E180" s="130"/>
      <c r="F180" s="319" t="s">
        <v>157</v>
      </c>
      <c r="G180" s="320"/>
    </row>
    <row r="181" spans="1:12" ht="14.25" customHeight="1" outlineLevel="3" x14ac:dyDescent="0.2">
      <c r="B181" s="135"/>
      <c r="C181" s="58"/>
      <c r="D181" s="58" t="s">
        <v>152</v>
      </c>
      <c r="E181" s="58" t="s">
        <v>155</v>
      </c>
      <c r="F181" s="321"/>
      <c r="G181" s="322"/>
    </row>
    <row r="182" spans="1:12" ht="14.25" customHeight="1" outlineLevel="3" x14ac:dyDescent="0.2">
      <c r="B182" s="135" t="s">
        <v>147</v>
      </c>
      <c r="C182" s="193" t="s">
        <v>104</v>
      </c>
      <c r="D182" s="58" t="s">
        <v>154</v>
      </c>
      <c r="E182" s="58" t="s">
        <v>156</v>
      </c>
      <c r="F182" s="323"/>
      <c r="G182" s="324"/>
    </row>
    <row r="183" spans="1:12" ht="14.25" customHeight="1" outlineLevel="3" x14ac:dyDescent="0.2">
      <c r="B183" s="135" t="s">
        <v>148</v>
      </c>
      <c r="C183" s="186" t="s">
        <v>105</v>
      </c>
      <c r="D183" s="132" t="str">
        <f>"за "&amp;IF(ROUND((D179-DATE(YEAR(D179)-1,12,31))/30/3,0)=1,"1 квартал "&amp;YEAR(D179),IF(ROUND((D179-DATE(YEAR(D179)-1,12,31))/30/3,0)=2,"1 полугодие "&amp;YEAR(D179),IF(ROUND((D179-DATE(YEAR(D179)-1,12,31))/30/3,0)=3,"3 квартала "&amp;YEAR(D179),YEAR(D179))))&amp;" г."</f>
        <v>за 2016 г.</v>
      </c>
      <c r="E183" s="132" t="str">
        <f>CONCATENATE("на ",DAY($D179),".",IF(MONTH($D179)&gt;9,"",0),MONTH($D179),".",YEAR($D179))</f>
        <v>на 31.12.2016</v>
      </c>
      <c r="F183" s="132" t="s">
        <v>158</v>
      </c>
      <c r="G183" s="132" t="s">
        <v>319</v>
      </c>
    </row>
    <row r="184" spans="1:12" outlineLevel="3" x14ac:dyDescent="0.2">
      <c r="B184" s="136"/>
      <c r="C184" s="192"/>
      <c r="D184" s="133"/>
      <c r="E184" s="133"/>
      <c r="F184" s="132" t="s">
        <v>31</v>
      </c>
      <c r="G184" s="132" t="s">
        <v>320</v>
      </c>
    </row>
    <row r="185" spans="1:12" ht="15" customHeight="1" outlineLevel="3" x14ac:dyDescent="0.2">
      <c r="B185" s="301" t="s">
        <v>267</v>
      </c>
      <c r="C185" s="302"/>
      <c r="D185" s="302"/>
      <c r="E185" s="302"/>
      <c r="F185" s="302"/>
      <c r="G185" s="305"/>
    </row>
    <row r="186" spans="1:12" s="165" customFormat="1" outlineLevel="3" x14ac:dyDescent="0.2">
      <c r="A186" s="163"/>
      <c r="B186" s="62"/>
      <c r="C186" s="47"/>
      <c r="D186" s="108"/>
      <c r="E186" s="108"/>
      <c r="F186" s="108"/>
      <c r="G186" s="108"/>
    </row>
    <row r="187" spans="1:12" s="165" customFormat="1" outlineLevel="3" x14ac:dyDescent="0.2">
      <c r="A187" s="163"/>
      <c r="B187" s="62"/>
      <c r="C187" s="47"/>
      <c r="D187" s="108"/>
      <c r="E187" s="108"/>
      <c r="F187" s="108"/>
      <c r="G187" s="108"/>
    </row>
    <row r="188" spans="1:12" s="165" customFormat="1" outlineLevel="3" x14ac:dyDescent="0.2">
      <c r="A188" s="163"/>
      <c r="B188" s="62" t="s">
        <v>299</v>
      </c>
      <c r="C188" s="47"/>
      <c r="D188" s="108"/>
      <c r="E188" s="108"/>
      <c r="F188" s="108"/>
      <c r="G188" s="108"/>
    </row>
    <row r="189" spans="1:12" outlineLevel="3" x14ac:dyDescent="0.2">
      <c r="B189" s="299" t="s">
        <v>16</v>
      </c>
      <c r="C189" s="300"/>
      <c r="D189" s="121">
        <f>SUM(D186:D188)</f>
        <v>0</v>
      </c>
      <c r="E189" s="121">
        <f>SUM(E186:E188)</f>
        <v>0</v>
      </c>
      <c r="F189" s="121">
        <f>SUM(F186:F188)</f>
        <v>0</v>
      </c>
      <c r="G189" s="121">
        <f>SUM(G186:G188)</f>
        <v>0</v>
      </c>
    </row>
    <row r="190" spans="1:12" ht="15" customHeight="1" outlineLevel="3" x14ac:dyDescent="0.2">
      <c r="B190" s="301" t="s">
        <v>266</v>
      </c>
      <c r="C190" s="302"/>
      <c r="D190" s="302"/>
      <c r="E190" s="302"/>
      <c r="F190" s="302"/>
      <c r="G190" s="305"/>
    </row>
    <row r="191" spans="1:12" s="165" customFormat="1" outlineLevel="3" x14ac:dyDescent="0.2">
      <c r="A191" s="163"/>
      <c r="B191" s="62"/>
      <c r="C191" s="47"/>
      <c r="D191" s="108"/>
      <c r="E191" s="108"/>
      <c r="F191" s="108"/>
      <c r="G191" s="108"/>
    </row>
    <row r="192" spans="1:12" s="165" customFormat="1" outlineLevel="3" x14ac:dyDescent="0.2">
      <c r="A192" s="163"/>
      <c r="B192" s="62"/>
      <c r="C192" s="47"/>
      <c r="D192" s="108"/>
      <c r="E192" s="108"/>
      <c r="F192" s="108"/>
      <c r="G192" s="108"/>
    </row>
    <row r="193" spans="1:7" s="165" customFormat="1" outlineLevel="3" x14ac:dyDescent="0.2">
      <c r="A193" s="163"/>
      <c r="B193" s="62"/>
      <c r="C193" s="47"/>
      <c r="D193" s="108"/>
      <c r="E193" s="108"/>
      <c r="F193" s="108"/>
      <c r="G193" s="108"/>
    </row>
    <row r="194" spans="1:7" s="165" customFormat="1" outlineLevel="3" x14ac:dyDescent="0.2">
      <c r="A194" s="163"/>
      <c r="B194" s="62"/>
      <c r="C194" s="47"/>
      <c r="D194" s="108"/>
      <c r="E194" s="108"/>
      <c r="F194" s="108"/>
      <c r="G194" s="108"/>
    </row>
    <row r="195" spans="1:7" s="165" customFormat="1" outlineLevel="3" x14ac:dyDescent="0.2">
      <c r="A195" s="163"/>
      <c r="B195" s="62"/>
      <c r="C195" s="47"/>
      <c r="D195" s="108"/>
      <c r="E195" s="108"/>
      <c r="F195" s="108"/>
      <c r="G195" s="108"/>
    </row>
    <row r="196" spans="1:7" s="165" customFormat="1" outlineLevel="3" x14ac:dyDescent="0.2">
      <c r="A196" s="163"/>
      <c r="B196" s="62"/>
      <c r="C196" s="47"/>
      <c r="D196" s="108"/>
      <c r="E196" s="108"/>
      <c r="F196" s="108"/>
      <c r="G196" s="108"/>
    </row>
    <row r="197" spans="1:7" s="165" customFormat="1" outlineLevel="3" x14ac:dyDescent="0.2">
      <c r="A197" s="163"/>
      <c r="B197" s="62"/>
      <c r="C197" s="47"/>
      <c r="D197" s="108"/>
      <c r="E197" s="108"/>
      <c r="F197" s="108"/>
      <c r="G197" s="108"/>
    </row>
    <row r="198" spans="1:7" s="165" customFormat="1" outlineLevel="3" x14ac:dyDescent="0.2">
      <c r="A198" s="163"/>
      <c r="B198" s="62"/>
      <c r="C198" s="47"/>
      <c r="D198" s="108"/>
      <c r="E198" s="108"/>
      <c r="F198" s="108"/>
      <c r="G198" s="108"/>
    </row>
    <row r="199" spans="1:7" s="165" customFormat="1" outlineLevel="3" x14ac:dyDescent="0.2">
      <c r="A199" s="163"/>
      <c r="B199" s="62"/>
      <c r="C199" s="47"/>
      <c r="D199" s="108"/>
      <c r="E199" s="108"/>
      <c r="F199" s="108"/>
      <c r="G199" s="108"/>
    </row>
    <row r="200" spans="1:7" s="165" customFormat="1" outlineLevel="3" x14ac:dyDescent="0.2">
      <c r="A200" s="163"/>
      <c r="B200" s="62"/>
      <c r="C200" s="47"/>
      <c r="D200" s="108"/>
      <c r="E200" s="108"/>
      <c r="F200" s="108"/>
      <c r="G200" s="108"/>
    </row>
    <row r="201" spans="1:7" s="165" customFormat="1" outlineLevel="3" x14ac:dyDescent="0.2">
      <c r="A201" s="163"/>
      <c r="B201" s="62"/>
      <c r="C201" s="47"/>
      <c r="D201" s="108"/>
      <c r="E201" s="108"/>
      <c r="F201" s="108"/>
      <c r="G201" s="108"/>
    </row>
    <row r="202" spans="1:7" s="165" customFormat="1" outlineLevel="3" x14ac:dyDescent="0.2">
      <c r="A202" s="163"/>
      <c r="B202" s="62"/>
      <c r="C202" s="47"/>
      <c r="D202" s="108"/>
      <c r="E202" s="108"/>
      <c r="F202" s="108"/>
      <c r="G202" s="108"/>
    </row>
    <row r="203" spans="1:7" s="165" customFormat="1" outlineLevel="3" x14ac:dyDescent="0.2">
      <c r="A203" s="163"/>
      <c r="B203" s="62" t="s">
        <v>299</v>
      </c>
      <c r="C203" s="47"/>
      <c r="D203" s="108"/>
      <c r="E203" s="108"/>
      <c r="F203" s="108"/>
      <c r="G203" s="108"/>
    </row>
    <row r="204" spans="1:7" outlineLevel="3" x14ac:dyDescent="0.2">
      <c r="B204" s="299" t="s">
        <v>16</v>
      </c>
      <c r="C204" s="300"/>
      <c r="D204" s="121">
        <f>SUM(D191:D203)</f>
        <v>0</v>
      </c>
      <c r="E204" s="121">
        <f>SUM(E191:E203)</f>
        <v>0</v>
      </c>
      <c r="F204" s="121">
        <f>SUM(F191:F203)</f>
        <v>0</v>
      </c>
      <c r="G204" s="121">
        <f>SUM(G191:G203)</f>
        <v>0</v>
      </c>
    </row>
    <row r="205" spans="1:7" ht="15" customHeight="1" outlineLevel="3" x14ac:dyDescent="0.2">
      <c r="B205" s="301" t="s">
        <v>149</v>
      </c>
      <c r="C205" s="302"/>
      <c r="D205" s="302"/>
      <c r="E205" s="302"/>
      <c r="F205" s="302"/>
      <c r="G205" s="305"/>
    </row>
    <row r="206" spans="1:7" s="165" customFormat="1" outlineLevel="3" x14ac:dyDescent="0.2">
      <c r="A206" s="163"/>
      <c r="B206" s="62"/>
      <c r="C206" s="47"/>
      <c r="D206" s="108"/>
      <c r="E206" s="108"/>
      <c r="F206" s="108"/>
      <c r="G206" s="108"/>
    </row>
    <row r="207" spans="1:7" s="165" customFormat="1" outlineLevel="3" x14ac:dyDescent="0.2">
      <c r="A207" s="163"/>
      <c r="B207" s="62"/>
      <c r="C207" s="47"/>
      <c r="D207" s="108"/>
      <c r="E207" s="108"/>
      <c r="F207" s="108"/>
      <c r="G207" s="108"/>
    </row>
    <row r="208" spans="1:7" s="165" customFormat="1" outlineLevel="3" x14ac:dyDescent="0.2">
      <c r="A208" s="163"/>
      <c r="B208" s="62"/>
      <c r="C208" s="47"/>
      <c r="D208" s="108"/>
      <c r="E208" s="108"/>
      <c r="F208" s="108"/>
      <c r="G208" s="108"/>
    </row>
    <row r="209" spans="1:10" s="165" customFormat="1" outlineLevel="3" x14ac:dyDescent="0.2">
      <c r="A209" s="163"/>
      <c r="B209" s="62"/>
      <c r="C209" s="47"/>
      <c r="D209" s="108"/>
      <c r="E209" s="108"/>
      <c r="F209" s="108"/>
      <c r="G209" s="108"/>
    </row>
    <row r="210" spans="1:10" s="165" customFormat="1" outlineLevel="3" x14ac:dyDescent="0.2">
      <c r="A210" s="163"/>
      <c r="B210" s="62" t="s">
        <v>299</v>
      </c>
      <c r="C210" s="47"/>
      <c r="D210" s="108"/>
      <c r="E210" s="108"/>
      <c r="F210" s="108"/>
      <c r="G210" s="108"/>
    </row>
    <row r="211" spans="1:10" outlineLevel="3" x14ac:dyDescent="0.2">
      <c r="B211" s="299" t="s">
        <v>16</v>
      </c>
      <c r="C211" s="300"/>
      <c r="D211" s="121">
        <f>SUM(D206:D210)</f>
        <v>0</v>
      </c>
      <c r="E211" s="121">
        <f>SUM(E206:E210)</f>
        <v>0</v>
      </c>
      <c r="F211" s="121">
        <f>SUM(F206:F210)</f>
        <v>0</v>
      </c>
      <c r="G211" s="121">
        <f>SUM(G206:G210)</f>
        <v>0</v>
      </c>
    </row>
    <row r="212" spans="1:10" ht="15" customHeight="1" outlineLevel="3" x14ac:dyDescent="0.2">
      <c r="B212" s="301" t="s">
        <v>300</v>
      </c>
      <c r="C212" s="302"/>
      <c r="D212" s="302"/>
      <c r="E212" s="302"/>
      <c r="F212" s="302"/>
      <c r="G212" s="305"/>
    </row>
    <row r="213" spans="1:10" s="165" customFormat="1" outlineLevel="3" x14ac:dyDescent="0.2">
      <c r="A213" s="163"/>
      <c r="B213" s="62"/>
      <c r="C213" s="47"/>
      <c r="D213" s="108"/>
      <c r="E213" s="108"/>
      <c r="F213" s="108"/>
      <c r="G213" s="108"/>
    </row>
    <row r="214" spans="1:10" s="165" customFormat="1" outlineLevel="3" x14ac:dyDescent="0.2">
      <c r="A214" s="163"/>
      <c r="B214" s="62"/>
      <c r="C214" s="47"/>
      <c r="D214" s="108"/>
      <c r="E214" s="108"/>
      <c r="F214" s="108"/>
      <c r="G214" s="108"/>
    </row>
    <row r="215" spans="1:10" s="165" customFormat="1" outlineLevel="3" x14ac:dyDescent="0.2">
      <c r="A215" s="163"/>
      <c r="B215" s="62" t="s">
        <v>299</v>
      </c>
      <c r="C215" s="47"/>
      <c r="D215" s="108"/>
      <c r="E215" s="108"/>
      <c r="F215" s="108"/>
      <c r="G215" s="108"/>
    </row>
    <row r="216" spans="1:10" outlineLevel="3" x14ac:dyDescent="0.2">
      <c r="B216" s="299" t="s">
        <v>16</v>
      </c>
      <c r="C216" s="300"/>
      <c r="D216" s="121">
        <f>SUM(D213:D215)</f>
        <v>0</v>
      </c>
      <c r="E216" s="121">
        <f>SUM(E213:E215)</f>
        <v>0</v>
      </c>
      <c r="F216" s="121">
        <f>SUM(F213:F215)</f>
        <v>0</v>
      </c>
      <c r="G216" s="121">
        <f>SUM(G213:G215)</f>
        <v>0</v>
      </c>
    </row>
    <row r="217" spans="1:10" ht="15" customHeight="1" outlineLevel="3" x14ac:dyDescent="0.2">
      <c r="B217" s="301" t="s">
        <v>182</v>
      </c>
      <c r="C217" s="302"/>
      <c r="D217" s="302"/>
      <c r="E217" s="302"/>
      <c r="F217" s="302"/>
      <c r="G217" s="305"/>
    </row>
    <row r="218" spans="1:10" s="165" customFormat="1" outlineLevel="3" x14ac:dyDescent="0.2">
      <c r="A218" s="163"/>
      <c r="B218" s="62"/>
      <c r="C218" s="47"/>
      <c r="D218" s="108"/>
      <c r="E218" s="108"/>
      <c r="F218" s="108"/>
      <c r="G218" s="108"/>
    </row>
    <row r="219" spans="1:10" s="165" customFormat="1" outlineLevel="3" x14ac:dyDescent="0.2">
      <c r="A219" s="163"/>
      <c r="B219" s="62"/>
      <c r="C219" s="47"/>
      <c r="D219" s="108"/>
      <c r="E219" s="108"/>
      <c r="F219" s="108"/>
      <c r="G219" s="108"/>
    </row>
    <row r="220" spans="1:10" s="165" customFormat="1" outlineLevel="3" x14ac:dyDescent="0.2">
      <c r="A220" s="163"/>
      <c r="B220" s="62"/>
      <c r="C220" s="47"/>
      <c r="D220" s="108"/>
      <c r="E220" s="108"/>
      <c r="F220" s="108"/>
      <c r="G220" s="108"/>
    </row>
    <row r="221" spans="1:10" s="165" customFormat="1" outlineLevel="3" x14ac:dyDescent="0.2">
      <c r="A221" s="163"/>
      <c r="B221" s="62"/>
      <c r="C221" s="47"/>
      <c r="D221" s="108"/>
      <c r="E221" s="108"/>
      <c r="F221" s="108"/>
      <c r="G221" s="108"/>
    </row>
    <row r="222" spans="1:10" s="165" customFormat="1" outlineLevel="3" x14ac:dyDescent="0.2">
      <c r="A222" s="163"/>
      <c r="B222" s="62" t="s">
        <v>299</v>
      </c>
      <c r="C222" s="47"/>
      <c r="D222" s="108"/>
      <c r="E222" s="108"/>
      <c r="F222" s="108"/>
      <c r="G222" s="108"/>
    </row>
    <row r="223" spans="1:10" outlineLevel="3" x14ac:dyDescent="0.2">
      <c r="B223" s="299" t="s">
        <v>16</v>
      </c>
      <c r="C223" s="300"/>
      <c r="D223" s="121">
        <f>SUM(D218:D222)</f>
        <v>0</v>
      </c>
      <c r="E223" s="121">
        <f>SUM(E218:E222)</f>
        <v>0</v>
      </c>
      <c r="F223" s="121">
        <f>SUM(F218:F222)</f>
        <v>0</v>
      </c>
      <c r="G223" s="121">
        <f>SUM(G218:G222)</f>
        <v>0</v>
      </c>
    </row>
    <row r="224" spans="1:10" outlineLevel="3" x14ac:dyDescent="0.2">
      <c r="B224" s="109"/>
      <c r="C224" s="110"/>
      <c r="D224" s="63"/>
      <c r="E224" s="111"/>
      <c r="F224" s="111"/>
      <c r="G224" s="111"/>
      <c r="H224" s="111"/>
      <c r="I224" s="111"/>
      <c r="J224" s="111"/>
    </row>
    <row r="225" spans="1:10" outlineLevel="2" x14ac:dyDescent="0.2">
      <c r="B225" s="105" t="s">
        <v>141</v>
      </c>
      <c r="C225" s="106"/>
      <c r="D225" s="107">
        <f>DATE_CURRENT</f>
        <v>42825</v>
      </c>
      <c r="E225" s="65"/>
      <c r="F225" s="67"/>
      <c r="G225" s="67"/>
      <c r="H225" s="67"/>
      <c r="I225" s="67"/>
      <c r="J225" s="67"/>
    </row>
    <row r="226" spans="1:10" outlineLevel="3" x14ac:dyDescent="0.2">
      <c r="B226" s="134"/>
      <c r="C226" s="191"/>
      <c r="D226" s="130"/>
      <c r="E226" s="130"/>
      <c r="F226" s="319" t="s">
        <v>157</v>
      </c>
      <c r="G226" s="320"/>
      <c r="I226" s="67"/>
      <c r="J226" s="67"/>
    </row>
    <row r="227" spans="1:10" outlineLevel="3" x14ac:dyDescent="0.2">
      <c r="B227" s="135"/>
      <c r="C227" s="58"/>
      <c r="D227" s="58" t="s">
        <v>152</v>
      </c>
      <c r="E227" s="58" t="s">
        <v>155</v>
      </c>
      <c r="F227" s="321"/>
      <c r="G227" s="322"/>
      <c r="I227" s="67"/>
      <c r="J227" s="67"/>
    </row>
    <row r="228" spans="1:10" outlineLevel="3" x14ac:dyDescent="0.2">
      <c r="B228" s="135" t="s">
        <v>147</v>
      </c>
      <c r="C228" s="193" t="s">
        <v>104</v>
      </c>
      <c r="D228" s="58" t="s">
        <v>154</v>
      </c>
      <c r="E228" s="58" t="s">
        <v>156</v>
      </c>
      <c r="F228" s="323"/>
      <c r="G228" s="324"/>
      <c r="I228" s="67"/>
      <c r="J228" s="67"/>
    </row>
    <row r="229" spans="1:10" outlineLevel="3" x14ac:dyDescent="0.2">
      <c r="B229" s="135" t="s">
        <v>148</v>
      </c>
      <c r="C229" s="186" t="s">
        <v>105</v>
      </c>
      <c r="D229" s="132" t="str">
        <f>"за "&amp;IF(ROUND((D225-DATE(YEAR(D225)-1,12,31))/30/3,0)=1,"1 квартал "&amp;YEAR(D225),IF(ROUND((D225-DATE(YEAR(D225)-1,12,31))/30/3,0)=2,"1 полугодие "&amp;YEAR(D225),IF(ROUND((D225-DATE(YEAR(D225)-1,12,31))/30/3,0)=3,"3 квартала "&amp;YEAR(D225),YEAR(D225))))&amp;" г."</f>
        <v>за 1 квартал 2017 г.</v>
      </c>
      <c r="E229" s="132" t="str">
        <f>CONCATENATE("на ",DAY($D225),".",IF(MONTH($D225)&gt;9,"",0),MONTH($D225),".",YEAR($D225))</f>
        <v>на 31.03.2017</v>
      </c>
      <c r="F229" s="132" t="s">
        <v>158</v>
      </c>
      <c r="G229" s="132" t="s">
        <v>319</v>
      </c>
      <c r="I229" s="67"/>
      <c r="J229" s="67"/>
    </row>
    <row r="230" spans="1:10" outlineLevel="3" x14ac:dyDescent="0.2">
      <c r="B230" s="136"/>
      <c r="C230" s="192"/>
      <c r="D230" s="133"/>
      <c r="E230" s="133"/>
      <c r="F230" s="132" t="s">
        <v>31</v>
      </c>
      <c r="G230" s="132" t="s">
        <v>320</v>
      </c>
      <c r="I230" s="67"/>
      <c r="J230" s="67"/>
    </row>
    <row r="231" spans="1:10" outlineLevel="3" x14ac:dyDescent="0.2">
      <c r="B231" s="301" t="s">
        <v>267</v>
      </c>
      <c r="C231" s="302"/>
      <c r="D231" s="302"/>
      <c r="E231" s="302"/>
      <c r="F231" s="302"/>
      <c r="G231" s="305"/>
      <c r="I231" s="67"/>
      <c r="J231" s="67"/>
    </row>
    <row r="232" spans="1:10" s="165" customFormat="1" outlineLevel="3" x14ac:dyDescent="0.2">
      <c r="A232" s="163"/>
      <c r="B232" s="62"/>
      <c r="C232" s="47"/>
      <c r="D232" s="108"/>
      <c r="E232" s="108"/>
      <c r="F232" s="108"/>
      <c r="G232" s="108"/>
      <c r="I232" s="67"/>
      <c r="J232" s="67"/>
    </row>
    <row r="233" spans="1:10" s="165" customFormat="1" outlineLevel="3" x14ac:dyDescent="0.2">
      <c r="A233" s="163"/>
      <c r="B233" s="62"/>
      <c r="C233" s="47"/>
      <c r="D233" s="108"/>
      <c r="E233" s="108"/>
      <c r="F233" s="108"/>
      <c r="G233" s="108"/>
      <c r="I233" s="67"/>
      <c r="J233" s="67"/>
    </row>
    <row r="234" spans="1:10" s="165" customFormat="1" outlineLevel="3" x14ac:dyDescent="0.2">
      <c r="A234" s="163"/>
      <c r="B234" s="62" t="s">
        <v>299</v>
      </c>
      <c r="C234" s="47"/>
      <c r="D234" s="108"/>
      <c r="E234" s="108"/>
      <c r="F234" s="108"/>
      <c r="G234" s="108"/>
      <c r="I234" s="67"/>
      <c r="J234" s="67"/>
    </row>
    <row r="235" spans="1:10" outlineLevel="3" x14ac:dyDescent="0.2">
      <c r="B235" s="299" t="s">
        <v>16</v>
      </c>
      <c r="C235" s="300"/>
      <c r="D235" s="121">
        <f>SUM(D232:D234)</f>
        <v>0</v>
      </c>
      <c r="E235" s="121">
        <f>SUM(E232:E234)</f>
        <v>0</v>
      </c>
      <c r="F235" s="121">
        <f>SUM(F232:F234)</f>
        <v>0</v>
      </c>
      <c r="G235" s="121">
        <f>SUM(G232:G234)</f>
        <v>0</v>
      </c>
      <c r="I235" s="67"/>
      <c r="J235" s="67"/>
    </row>
    <row r="236" spans="1:10" outlineLevel="3" x14ac:dyDescent="0.2">
      <c r="B236" s="301" t="s">
        <v>266</v>
      </c>
      <c r="C236" s="302"/>
      <c r="D236" s="302"/>
      <c r="E236" s="302"/>
      <c r="F236" s="302"/>
      <c r="G236" s="305"/>
      <c r="I236" s="67"/>
      <c r="J236" s="67"/>
    </row>
    <row r="237" spans="1:10" s="165" customFormat="1" outlineLevel="3" x14ac:dyDescent="0.2">
      <c r="A237" s="163"/>
      <c r="B237" s="62"/>
      <c r="C237" s="47"/>
      <c r="D237" s="108"/>
      <c r="E237" s="108"/>
      <c r="F237" s="108"/>
      <c r="G237" s="108"/>
      <c r="I237" s="67"/>
      <c r="J237" s="67"/>
    </row>
    <row r="238" spans="1:10" s="165" customFormat="1" outlineLevel="3" x14ac:dyDescent="0.2">
      <c r="A238" s="163"/>
      <c r="B238" s="62"/>
      <c r="C238" s="47"/>
      <c r="D238" s="108"/>
      <c r="E238" s="108"/>
      <c r="F238" s="108"/>
      <c r="G238" s="108"/>
      <c r="I238" s="67"/>
      <c r="J238" s="67"/>
    </row>
    <row r="239" spans="1:10" s="165" customFormat="1" outlineLevel="3" x14ac:dyDescent="0.2">
      <c r="A239" s="163"/>
      <c r="B239" s="62"/>
      <c r="C239" s="47"/>
      <c r="D239" s="108"/>
      <c r="E239" s="108"/>
      <c r="F239" s="108"/>
      <c r="G239" s="108"/>
      <c r="I239" s="67"/>
      <c r="J239" s="67"/>
    </row>
    <row r="240" spans="1:10" s="165" customFormat="1" outlineLevel="3" x14ac:dyDescent="0.2">
      <c r="A240" s="163"/>
      <c r="B240" s="62"/>
      <c r="C240" s="47"/>
      <c r="D240" s="108"/>
      <c r="E240" s="108"/>
      <c r="F240" s="108"/>
      <c r="G240" s="108"/>
      <c r="I240" s="67"/>
      <c r="J240" s="67"/>
    </row>
    <row r="241" spans="1:10" s="165" customFormat="1" outlineLevel="3" x14ac:dyDescent="0.2">
      <c r="A241" s="163"/>
      <c r="B241" s="62"/>
      <c r="C241" s="47"/>
      <c r="D241" s="108"/>
      <c r="E241" s="108"/>
      <c r="F241" s="108"/>
      <c r="G241" s="108"/>
      <c r="I241" s="67"/>
      <c r="J241" s="67"/>
    </row>
    <row r="242" spans="1:10" s="165" customFormat="1" outlineLevel="3" x14ac:dyDescent="0.2">
      <c r="A242" s="163"/>
      <c r="B242" s="62"/>
      <c r="C242" s="47"/>
      <c r="D242" s="108"/>
      <c r="E242" s="108"/>
      <c r="F242" s="108"/>
      <c r="G242" s="108"/>
      <c r="I242" s="67"/>
      <c r="J242" s="67"/>
    </row>
    <row r="243" spans="1:10" s="165" customFormat="1" outlineLevel="3" x14ac:dyDescent="0.2">
      <c r="A243" s="163"/>
      <c r="B243" s="62"/>
      <c r="C243" s="47"/>
      <c r="D243" s="108"/>
      <c r="E243" s="108"/>
      <c r="F243" s="108"/>
      <c r="G243" s="108"/>
      <c r="I243" s="67"/>
      <c r="J243" s="67"/>
    </row>
    <row r="244" spans="1:10" s="165" customFormat="1" outlineLevel="3" x14ac:dyDescent="0.2">
      <c r="A244" s="163"/>
      <c r="B244" s="62"/>
      <c r="C244" s="47"/>
      <c r="D244" s="108"/>
      <c r="E244" s="108"/>
      <c r="F244" s="108"/>
      <c r="G244" s="108"/>
      <c r="I244" s="67"/>
      <c r="J244" s="67"/>
    </row>
    <row r="245" spans="1:10" s="165" customFormat="1" outlineLevel="3" x14ac:dyDescent="0.2">
      <c r="A245" s="163"/>
      <c r="B245" s="62"/>
      <c r="C245" s="47"/>
      <c r="D245" s="108"/>
      <c r="E245" s="108"/>
      <c r="F245" s="108"/>
      <c r="G245" s="108"/>
      <c r="I245" s="67"/>
      <c r="J245" s="67"/>
    </row>
    <row r="246" spans="1:10" s="165" customFormat="1" outlineLevel="3" x14ac:dyDescent="0.2">
      <c r="A246" s="163"/>
      <c r="B246" s="62"/>
      <c r="C246" s="47"/>
      <c r="D246" s="108"/>
      <c r="E246" s="108"/>
      <c r="F246" s="108"/>
      <c r="G246" s="108"/>
      <c r="I246" s="67"/>
      <c r="J246" s="67"/>
    </row>
    <row r="247" spans="1:10" s="165" customFormat="1" outlineLevel="3" x14ac:dyDescent="0.2">
      <c r="A247" s="163"/>
      <c r="B247" s="62"/>
      <c r="C247" s="47"/>
      <c r="D247" s="108"/>
      <c r="E247" s="108"/>
      <c r="F247" s="108"/>
      <c r="G247" s="108"/>
      <c r="I247" s="67"/>
      <c r="J247" s="67"/>
    </row>
    <row r="248" spans="1:10" s="165" customFormat="1" outlineLevel="3" x14ac:dyDescent="0.2">
      <c r="A248" s="163"/>
      <c r="B248" s="62"/>
      <c r="C248" s="47"/>
      <c r="D248" s="108"/>
      <c r="E248" s="108"/>
      <c r="F248" s="108"/>
      <c r="G248" s="108"/>
      <c r="I248" s="67"/>
      <c r="J248" s="67"/>
    </row>
    <row r="249" spans="1:10" s="165" customFormat="1" outlineLevel="3" x14ac:dyDescent="0.2">
      <c r="A249" s="163"/>
      <c r="B249" s="62" t="s">
        <v>299</v>
      </c>
      <c r="C249" s="47"/>
      <c r="D249" s="108"/>
      <c r="E249" s="108"/>
      <c r="F249" s="108"/>
      <c r="G249" s="108"/>
      <c r="I249" s="67"/>
      <c r="J249" s="67"/>
    </row>
    <row r="250" spans="1:10" outlineLevel="3" x14ac:dyDescent="0.2">
      <c r="B250" s="299" t="s">
        <v>16</v>
      </c>
      <c r="C250" s="300"/>
      <c r="D250" s="121">
        <f>SUM(D237:D249)</f>
        <v>0</v>
      </c>
      <c r="E250" s="121">
        <f>SUM(E237:E249)</f>
        <v>0</v>
      </c>
      <c r="F250" s="121">
        <f>SUM(F237:F249)</f>
        <v>0</v>
      </c>
      <c r="G250" s="121">
        <f>SUM(G237:G249)</f>
        <v>0</v>
      </c>
      <c r="I250" s="67"/>
      <c r="J250" s="67"/>
    </row>
    <row r="251" spans="1:10" outlineLevel="3" x14ac:dyDescent="0.2">
      <c r="B251" s="301" t="s">
        <v>149</v>
      </c>
      <c r="C251" s="302"/>
      <c r="D251" s="302"/>
      <c r="E251" s="302"/>
      <c r="F251" s="302"/>
      <c r="G251" s="305"/>
      <c r="I251" s="67"/>
      <c r="J251" s="67"/>
    </row>
    <row r="252" spans="1:10" s="165" customFormat="1" outlineLevel="3" x14ac:dyDescent="0.2">
      <c r="A252" s="163"/>
      <c r="B252" s="62"/>
      <c r="C252" s="47"/>
      <c r="D252" s="108"/>
      <c r="E252" s="108"/>
      <c r="F252" s="108"/>
      <c r="G252" s="108"/>
      <c r="I252" s="67"/>
      <c r="J252" s="67"/>
    </row>
    <row r="253" spans="1:10" s="165" customFormat="1" outlineLevel="3" x14ac:dyDescent="0.2">
      <c r="A253" s="163"/>
      <c r="B253" s="62"/>
      <c r="C253" s="47"/>
      <c r="D253" s="108"/>
      <c r="E253" s="108"/>
      <c r="F253" s="108"/>
      <c r="G253" s="108"/>
      <c r="I253" s="67"/>
      <c r="J253" s="67"/>
    </row>
    <row r="254" spans="1:10" s="165" customFormat="1" outlineLevel="3" x14ac:dyDescent="0.2">
      <c r="A254" s="163"/>
      <c r="B254" s="62"/>
      <c r="C254" s="47"/>
      <c r="D254" s="108"/>
      <c r="E254" s="108"/>
      <c r="F254" s="108"/>
      <c r="G254" s="108"/>
      <c r="I254" s="67"/>
      <c r="J254" s="67"/>
    </row>
    <row r="255" spans="1:10" s="165" customFormat="1" outlineLevel="3" x14ac:dyDescent="0.2">
      <c r="A255" s="163"/>
      <c r="B255" s="62"/>
      <c r="C255" s="47"/>
      <c r="D255" s="108"/>
      <c r="E255" s="108"/>
      <c r="F255" s="108"/>
      <c r="G255" s="108"/>
      <c r="I255" s="67"/>
      <c r="J255" s="67"/>
    </row>
    <row r="256" spans="1:10" s="165" customFormat="1" outlineLevel="3" x14ac:dyDescent="0.2">
      <c r="A256" s="163"/>
      <c r="B256" s="62" t="s">
        <v>299</v>
      </c>
      <c r="C256" s="47"/>
      <c r="D256" s="108"/>
      <c r="E256" s="108"/>
      <c r="F256" s="108"/>
      <c r="G256" s="108"/>
      <c r="I256" s="67"/>
      <c r="J256" s="67"/>
    </row>
    <row r="257" spans="1:10" outlineLevel="3" x14ac:dyDescent="0.2">
      <c r="B257" s="299" t="s">
        <v>16</v>
      </c>
      <c r="C257" s="300"/>
      <c r="D257" s="121">
        <f>SUM(D252:D256)</f>
        <v>0</v>
      </c>
      <c r="E257" s="121">
        <f>SUM(E252:E256)</f>
        <v>0</v>
      </c>
      <c r="F257" s="121">
        <f>SUM(F252:F256)</f>
        <v>0</v>
      </c>
      <c r="G257" s="121">
        <f>SUM(G252:G256)</f>
        <v>0</v>
      </c>
      <c r="I257" s="67"/>
      <c r="J257" s="67"/>
    </row>
    <row r="258" spans="1:10" outlineLevel="3" x14ac:dyDescent="0.2">
      <c r="B258" s="301" t="s">
        <v>300</v>
      </c>
      <c r="C258" s="302"/>
      <c r="D258" s="302"/>
      <c r="E258" s="302"/>
      <c r="F258" s="302"/>
      <c r="G258" s="305"/>
      <c r="I258" s="67"/>
      <c r="J258" s="67"/>
    </row>
    <row r="259" spans="1:10" s="165" customFormat="1" outlineLevel="3" x14ac:dyDescent="0.2">
      <c r="A259" s="163"/>
      <c r="B259" s="62"/>
      <c r="C259" s="47"/>
      <c r="D259" s="108"/>
      <c r="E259" s="108"/>
      <c r="F259" s="108"/>
      <c r="G259" s="108"/>
      <c r="I259" s="67"/>
      <c r="J259" s="67"/>
    </row>
    <row r="260" spans="1:10" s="165" customFormat="1" outlineLevel="3" x14ac:dyDescent="0.2">
      <c r="A260" s="163"/>
      <c r="B260" s="62"/>
      <c r="C260" s="47"/>
      <c r="D260" s="108"/>
      <c r="E260" s="108"/>
      <c r="F260" s="108"/>
      <c r="G260" s="108"/>
      <c r="I260" s="67"/>
      <c r="J260" s="67"/>
    </row>
    <row r="261" spans="1:10" s="165" customFormat="1" outlineLevel="3" x14ac:dyDescent="0.2">
      <c r="A261" s="163"/>
      <c r="B261" s="62" t="s">
        <v>299</v>
      </c>
      <c r="C261" s="47"/>
      <c r="D261" s="108"/>
      <c r="E261" s="108"/>
      <c r="F261" s="108"/>
      <c r="G261" s="108"/>
      <c r="I261" s="67"/>
      <c r="J261" s="67"/>
    </row>
    <row r="262" spans="1:10" outlineLevel="3" x14ac:dyDescent="0.2">
      <c r="B262" s="299" t="s">
        <v>16</v>
      </c>
      <c r="C262" s="300"/>
      <c r="D262" s="121">
        <f>SUM(D259:D261)</f>
        <v>0</v>
      </c>
      <c r="E262" s="121">
        <f>SUM(E259:E261)</f>
        <v>0</v>
      </c>
      <c r="F262" s="121">
        <f>SUM(F259:F261)</f>
        <v>0</v>
      </c>
      <c r="G262" s="121">
        <f>SUM(G259:G261)</f>
        <v>0</v>
      </c>
      <c r="I262" s="67"/>
      <c r="J262" s="67"/>
    </row>
    <row r="263" spans="1:10" outlineLevel="3" x14ac:dyDescent="0.2">
      <c r="B263" s="301" t="s">
        <v>182</v>
      </c>
      <c r="C263" s="302"/>
      <c r="D263" s="302"/>
      <c r="E263" s="302"/>
      <c r="F263" s="302"/>
      <c r="G263" s="305"/>
      <c r="I263" s="67"/>
      <c r="J263" s="67"/>
    </row>
    <row r="264" spans="1:10" s="165" customFormat="1" outlineLevel="3" x14ac:dyDescent="0.2">
      <c r="A264" s="163"/>
      <c r="B264" s="62"/>
      <c r="C264" s="47"/>
      <c r="D264" s="108"/>
      <c r="E264" s="108"/>
      <c r="F264" s="108"/>
      <c r="G264" s="108"/>
      <c r="I264" s="67"/>
      <c r="J264" s="67"/>
    </row>
    <row r="265" spans="1:10" s="165" customFormat="1" outlineLevel="3" x14ac:dyDescent="0.2">
      <c r="A265" s="163"/>
      <c r="B265" s="62"/>
      <c r="C265" s="47"/>
      <c r="D265" s="108"/>
      <c r="E265" s="108"/>
      <c r="F265" s="108"/>
      <c r="G265" s="108"/>
      <c r="I265" s="67"/>
      <c r="J265" s="67"/>
    </row>
    <row r="266" spans="1:10" s="165" customFormat="1" outlineLevel="3" x14ac:dyDescent="0.2">
      <c r="A266" s="163"/>
      <c r="B266" s="62"/>
      <c r="C266" s="47"/>
      <c r="D266" s="108"/>
      <c r="E266" s="108"/>
      <c r="F266" s="108"/>
      <c r="G266" s="108"/>
      <c r="I266" s="67"/>
      <c r="J266" s="67"/>
    </row>
    <row r="267" spans="1:10" s="165" customFormat="1" outlineLevel="3" x14ac:dyDescent="0.2">
      <c r="A267" s="163"/>
      <c r="B267" s="62"/>
      <c r="C267" s="47"/>
      <c r="D267" s="108"/>
      <c r="E267" s="108"/>
      <c r="F267" s="108"/>
      <c r="G267" s="108"/>
      <c r="I267" s="67"/>
      <c r="J267" s="67"/>
    </row>
    <row r="268" spans="1:10" s="165" customFormat="1" outlineLevel="3" x14ac:dyDescent="0.2">
      <c r="A268" s="163"/>
      <c r="B268" s="62" t="s">
        <v>299</v>
      </c>
      <c r="C268" s="47"/>
      <c r="D268" s="108"/>
      <c r="E268" s="108"/>
      <c r="F268" s="108"/>
      <c r="G268" s="108"/>
      <c r="I268" s="67"/>
      <c r="J268" s="67"/>
    </row>
    <row r="269" spans="1:10" outlineLevel="3" x14ac:dyDescent="0.2">
      <c r="B269" s="299" t="s">
        <v>16</v>
      </c>
      <c r="C269" s="300"/>
      <c r="D269" s="121">
        <f>SUM(D264:D268)</f>
        <v>0</v>
      </c>
      <c r="E269" s="121">
        <f>SUM(E264:E268)</f>
        <v>0</v>
      </c>
      <c r="F269" s="121">
        <f>SUM(F264:F268)</f>
        <v>0</v>
      </c>
      <c r="G269" s="121">
        <f>SUM(G264:G268)</f>
        <v>0</v>
      </c>
      <c r="I269" s="67"/>
      <c r="J269" s="67"/>
    </row>
    <row r="270" spans="1:10" outlineLevel="1" x14ac:dyDescent="0.2">
      <c r="B270" s="65"/>
      <c r="C270" s="66"/>
      <c r="D270" s="65"/>
      <c r="E270" s="65"/>
      <c r="F270" s="65"/>
      <c r="G270" s="65"/>
      <c r="H270" s="65"/>
      <c r="I270" s="65"/>
      <c r="J270" s="65"/>
    </row>
    <row r="271" spans="1:10" outlineLevel="1" x14ac:dyDescent="0.2">
      <c r="A271" s="25" t="s">
        <v>251</v>
      </c>
      <c r="B271" s="65" t="s">
        <v>159</v>
      </c>
      <c r="C271" s="66"/>
      <c r="D271" s="65"/>
      <c r="E271" s="65"/>
      <c r="F271" s="65"/>
      <c r="G271" s="65"/>
      <c r="H271" s="65"/>
      <c r="I271" s="65"/>
      <c r="J271" s="65"/>
    </row>
    <row r="272" spans="1:10" outlineLevel="2" x14ac:dyDescent="0.2">
      <c r="B272" s="112"/>
      <c r="C272" s="106"/>
      <c r="D272" s="65"/>
      <c r="E272" s="65"/>
      <c r="F272" s="65"/>
      <c r="G272" s="65"/>
      <c r="H272" s="65"/>
      <c r="I272" s="65"/>
      <c r="J272" s="65"/>
    </row>
    <row r="273" spans="1:10" outlineLevel="2" x14ac:dyDescent="0.2">
      <c r="B273" s="105" t="s">
        <v>141</v>
      </c>
      <c r="C273" s="106"/>
      <c r="D273" s="107">
        <f>DATE_CURRENT</f>
        <v>42825</v>
      </c>
      <c r="E273" s="65"/>
      <c r="F273" s="67"/>
      <c r="G273" s="67"/>
      <c r="H273" s="67"/>
      <c r="I273" s="67"/>
      <c r="J273" s="67"/>
    </row>
    <row r="274" spans="1:10" outlineLevel="2" x14ac:dyDescent="0.2">
      <c r="B274" s="137" t="s">
        <v>142</v>
      </c>
      <c r="C274" s="180"/>
      <c r="D274" s="53" t="s">
        <v>167</v>
      </c>
      <c r="E274" s="303" t="s">
        <v>146</v>
      </c>
      <c r="F274" s="326"/>
      <c r="G274" s="304"/>
      <c r="H274" s="67"/>
      <c r="I274" s="67"/>
      <c r="J274" s="65"/>
    </row>
    <row r="275" spans="1:10" ht="14.25" customHeight="1" outlineLevel="2" x14ac:dyDescent="0.2">
      <c r="B275" s="138" t="s">
        <v>143</v>
      </c>
      <c r="C275" s="179"/>
      <c r="D275" s="129" t="str">
        <f>CONCATENATE("на ",DAY($D273),".",IF(MONTH($D273)&gt;9,"",0),MONTH($D273),".",YEAR($D273))</f>
        <v>на 31.03.2017</v>
      </c>
      <c r="E275" s="309" t="s">
        <v>145</v>
      </c>
      <c r="F275" s="325"/>
      <c r="G275" s="310"/>
      <c r="H275" s="67"/>
      <c r="I275" s="67"/>
      <c r="J275" s="65"/>
    </row>
    <row r="276" spans="1:10" s="165" customFormat="1" outlineLevel="2" x14ac:dyDescent="0.2">
      <c r="A276" s="163"/>
      <c r="B276" s="62"/>
      <c r="C276" s="176"/>
      <c r="D276" s="108"/>
      <c r="E276" s="306"/>
      <c r="F276" s="306"/>
      <c r="G276" s="306"/>
      <c r="H276" s="67"/>
      <c r="I276" s="67"/>
      <c r="J276" s="174"/>
    </row>
    <row r="277" spans="1:10" s="165" customFormat="1" outlineLevel="2" x14ac:dyDescent="0.2">
      <c r="A277" s="163"/>
      <c r="B277" s="62"/>
      <c r="C277" s="176"/>
      <c r="D277" s="108"/>
      <c r="E277" s="306"/>
      <c r="F277" s="306"/>
      <c r="G277" s="306"/>
      <c r="H277" s="67"/>
      <c r="I277" s="67"/>
      <c r="J277" s="174"/>
    </row>
    <row r="278" spans="1:10" s="165" customFormat="1" outlineLevel="2" x14ac:dyDescent="0.2">
      <c r="A278" s="163"/>
      <c r="B278" s="62"/>
      <c r="C278" s="176"/>
      <c r="D278" s="108"/>
      <c r="E278" s="306"/>
      <c r="F278" s="306"/>
      <c r="G278" s="306"/>
      <c r="H278" s="67"/>
      <c r="I278" s="67"/>
      <c r="J278" s="174"/>
    </row>
    <row r="279" spans="1:10" s="165" customFormat="1" outlineLevel="2" x14ac:dyDescent="0.2">
      <c r="A279" s="163"/>
      <c r="B279" s="62"/>
      <c r="C279" s="176"/>
      <c r="D279" s="108"/>
      <c r="E279" s="306"/>
      <c r="F279" s="306"/>
      <c r="G279" s="306"/>
      <c r="H279" s="67"/>
      <c r="I279" s="67"/>
      <c r="J279" s="174"/>
    </row>
    <row r="280" spans="1:10" s="165" customFormat="1" outlineLevel="2" x14ac:dyDescent="0.2">
      <c r="A280" s="163"/>
      <c r="B280" s="62"/>
      <c r="C280" s="176"/>
      <c r="D280" s="108"/>
      <c r="E280" s="306"/>
      <c r="F280" s="306"/>
      <c r="G280" s="306"/>
      <c r="H280" s="67"/>
      <c r="I280" s="67"/>
      <c r="J280" s="174"/>
    </row>
    <row r="281" spans="1:10" outlineLevel="2" x14ac:dyDescent="0.2">
      <c r="B281" s="295" t="s">
        <v>16</v>
      </c>
      <c r="C281" s="296"/>
      <c r="D281" s="153">
        <f>SUM(D276:D280)</f>
        <v>0</v>
      </c>
      <c r="E281" s="394"/>
      <c r="F281" s="394"/>
      <c r="G281" s="394"/>
      <c r="H281" s="67"/>
      <c r="I281" s="67"/>
      <c r="J281" s="65"/>
    </row>
    <row r="282" spans="1:10" outlineLevel="1" x14ac:dyDescent="0.2">
      <c r="B282" s="65"/>
      <c r="C282" s="66"/>
      <c r="D282" s="65"/>
      <c r="E282" s="65"/>
      <c r="F282" s="65"/>
      <c r="G282" s="65"/>
      <c r="H282" s="67"/>
      <c r="I282" s="67"/>
      <c r="J282" s="65"/>
    </row>
    <row r="283" spans="1:10" outlineLevel="1" x14ac:dyDescent="0.2">
      <c r="A283" s="25" t="s">
        <v>252</v>
      </c>
      <c r="B283" s="65" t="s">
        <v>188</v>
      </c>
      <c r="C283" s="66"/>
      <c r="D283" s="65"/>
      <c r="E283" s="65"/>
      <c r="F283" s="65"/>
      <c r="G283" s="65"/>
      <c r="H283" s="65"/>
      <c r="I283" s="65"/>
      <c r="J283" s="65"/>
    </row>
    <row r="284" spans="1:10" outlineLevel="2" x14ac:dyDescent="0.2">
      <c r="B284" s="65"/>
      <c r="C284" s="66"/>
      <c r="D284" s="65"/>
      <c r="E284" s="65"/>
      <c r="F284" s="65"/>
      <c r="G284" s="65"/>
      <c r="H284" s="65"/>
      <c r="I284" s="65"/>
      <c r="J284" s="65"/>
    </row>
    <row r="285" spans="1:10" outlineLevel="2" x14ac:dyDescent="0.2">
      <c r="B285" s="105" t="s">
        <v>141</v>
      </c>
      <c r="C285" s="106"/>
      <c r="D285" s="107">
        <f>DATE_CURRENT</f>
        <v>42825</v>
      </c>
      <c r="E285" s="65"/>
      <c r="F285" s="107"/>
      <c r="G285" s="65"/>
      <c r="H285" s="65"/>
      <c r="I285" s="65"/>
      <c r="J285" s="65"/>
    </row>
    <row r="286" spans="1:10" ht="24.75" customHeight="1" outlineLevel="2" x14ac:dyDescent="0.2">
      <c r="B286" s="137" t="s">
        <v>163</v>
      </c>
      <c r="C286" s="202"/>
      <c r="D286" s="189"/>
      <c r="E286" s="53" t="s">
        <v>150</v>
      </c>
      <c r="F286" s="53" t="s">
        <v>167</v>
      </c>
      <c r="G286" s="53" t="s">
        <v>167</v>
      </c>
      <c r="H286" s="65"/>
      <c r="I286" s="65"/>
      <c r="J286" s="65"/>
    </row>
    <row r="287" spans="1:10" ht="24.75" customHeight="1" outlineLevel="2" x14ac:dyDescent="0.2">
      <c r="B287" s="138" t="s">
        <v>164</v>
      </c>
      <c r="C287" s="203"/>
      <c r="D287" s="190"/>
      <c r="E287" s="54" t="s">
        <v>151</v>
      </c>
      <c r="F287" s="128" t="str">
        <f>CONCATENATE("на 31.12.",YEAR($D285)-1)</f>
        <v>на 31.12.2016</v>
      </c>
      <c r="G287" s="129" t="str">
        <f>CONCATENATE("на ",DAY($D285),".",IF(MONTH($D285)&gt;9,"",0),MONTH($D285),".",YEAR($D285))</f>
        <v>на 31.03.2017</v>
      </c>
      <c r="H287" s="65"/>
      <c r="I287" s="65"/>
      <c r="J287" s="65"/>
    </row>
    <row r="288" spans="1:10" s="165" customFormat="1" outlineLevel="2" x14ac:dyDescent="0.2">
      <c r="A288" s="163"/>
      <c r="B288" s="62"/>
      <c r="C288" s="182"/>
      <c r="D288" s="45"/>
      <c r="E288" s="101"/>
      <c r="F288" s="108"/>
      <c r="G288" s="108"/>
      <c r="H288" s="174"/>
      <c r="I288" s="174"/>
      <c r="J288" s="174"/>
    </row>
    <row r="289" spans="1:10" s="165" customFormat="1" outlineLevel="2" x14ac:dyDescent="0.2">
      <c r="A289" s="163"/>
      <c r="B289" s="62"/>
      <c r="C289" s="182"/>
      <c r="D289" s="45"/>
      <c r="E289" s="101"/>
      <c r="F289" s="108"/>
      <c r="G289" s="108"/>
      <c r="H289" s="174"/>
      <c r="I289" s="174"/>
      <c r="J289" s="174"/>
    </row>
    <row r="290" spans="1:10" s="165" customFormat="1" outlineLevel="2" x14ac:dyDescent="0.2">
      <c r="A290" s="163"/>
      <c r="B290" s="62"/>
      <c r="C290" s="182"/>
      <c r="D290" s="45"/>
      <c r="E290" s="101"/>
      <c r="F290" s="108"/>
      <c r="G290" s="108"/>
      <c r="H290" s="174"/>
      <c r="I290" s="174"/>
      <c r="J290" s="174"/>
    </row>
    <row r="291" spans="1:10" s="165" customFormat="1" outlineLevel="2" x14ac:dyDescent="0.2">
      <c r="A291" s="163"/>
      <c r="B291" s="62"/>
      <c r="C291" s="182"/>
      <c r="D291" s="45"/>
      <c r="E291" s="101"/>
      <c r="F291" s="108"/>
      <c r="G291" s="108"/>
      <c r="H291" s="174"/>
      <c r="I291" s="174"/>
      <c r="J291" s="174"/>
    </row>
    <row r="292" spans="1:10" s="165" customFormat="1" outlineLevel="2" x14ac:dyDescent="0.2">
      <c r="A292" s="163"/>
      <c r="B292" s="62"/>
      <c r="C292" s="182"/>
      <c r="D292" s="45"/>
      <c r="E292" s="101"/>
      <c r="F292" s="108"/>
      <c r="G292" s="108"/>
      <c r="H292" s="174"/>
      <c r="I292" s="174"/>
      <c r="J292" s="174"/>
    </row>
    <row r="293" spans="1:10" s="165" customFormat="1" outlineLevel="2" x14ac:dyDescent="0.2">
      <c r="A293" s="163"/>
      <c r="B293" s="62"/>
      <c r="C293" s="182"/>
      <c r="D293" s="45"/>
      <c r="E293" s="101"/>
      <c r="F293" s="108"/>
      <c r="G293" s="108"/>
      <c r="H293" s="174"/>
      <c r="I293" s="174"/>
      <c r="J293" s="174"/>
    </row>
    <row r="294" spans="1:10" s="165" customFormat="1" outlineLevel="2" x14ac:dyDescent="0.2">
      <c r="A294" s="163"/>
      <c r="B294" s="62"/>
      <c r="C294" s="182"/>
      <c r="D294" s="45"/>
      <c r="E294" s="101"/>
      <c r="F294" s="108"/>
      <c r="G294" s="108"/>
      <c r="H294" s="174"/>
      <c r="I294" s="174"/>
      <c r="J294" s="174"/>
    </row>
    <row r="295" spans="1:10" outlineLevel="2" x14ac:dyDescent="0.2">
      <c r="B295" s="334" t="s">
        <v>16</v>
      </c>
      <c r="C295" s="334"/>
      <c r="D295" s="334"/>
      <c r="E295" s="156"/>
      <c r="F295" s="153">
        <f>SUM(F288:F294)</f>
        <v>0</v>
      </c>
      <c r="G295" s="153">
        <f>SUM(G288:G294)</f>
        <v>0</v>
      </c>
      <c r="H295" s="65"/>
      <c r="I295" s="65"/>
      <c r="J295" s="65"/>
    </row>
    <row r="296" spans="1:10" outlineLevel="1" x14ac:dyDescent="0.2">
      <c r="B296" s="65"/>
      <c r="C296" s="66"/>
      <c r="D296" s="65"/>
      <c r="E296" s="65"/>
      <c r="F296" s="65"/>
      <c r="G296" s="65"/>
      <c r="H296" s="65"/>
      <c r="I296" s="65"/>
      <c r="J296" s="65"/>
    </row>
    <row r="297" spans="1:10" outlineLevel="1" x14ac:dyDescent="0.2">
      <c r="A297" s="25" t="s">
        <v>191</v>
      </c>
      <c r="B297" s="65" t="s">
        <v>192</v>
      </c>
      <c r="C297" s="66"/>
      <c r="D297" s="65"/>
      <c r="E297" s="65"/>
      <c r="F297" s="65"/>
      <c r="G297" s="65"/>
      <c r="H297" s="65"/>
      <c r="I297" s="65"/>
      <c r="J297" s="65"/>
    </row>
    <row r="298" spans="1:10" outlineLevel="2" x14ac:dyDescent="0.2">
      <c r="B298" s="65"/>
      <c r="C298" s="66"/>
      <c r="D298" s="65"/>
      <c r="E298" s="65"/>
      <c r="F298" s="65"/>
      <c r="G298" s="65"/>
      <c r="H298" s="65"/>
      <c r="I298" s="65"/>
      <c r="J298" s="65"/>
    </row>
    <row r="299" spans="1:10" outlineLevel="2" x14ac:dyDescent="0.2">
      <c r="B299" s="105" t="s">
        <v>141</v>
      </c>
      <c r="C299" s="106"/>
      <c r="D299" s="107">
        <f>DATE_CURRENT</f>
        <v>42825</v>
      </c>
      <c r="E299" s="65"/>
      <c r="F299" s="107"/>
      <c r="G299" s="65"/>
      <c r="H299" s="65"/>
      <c r="I299" s="65"/>
      <c r="J299" s="65"/>
    </row>
    <row r="300" spans="1:10" ht="24.75" customHeight="1" outlineLevel="2" x14ac:dyDescent="0.2">
      <c r="B300" s="137" t="s">
        <v>163</v>
      </c>
      <c r="C300" s="202"/>
      <c r="D300" s="189"/>
      <c r="E300" s="53" t="s">
        <v>150</v>
      </c>
      <c r="F300" s="53" t="s">
        <v>167</v>
      </c>
      <c r="G300" s="53" t="s">
        <v>167</v>
      </c>
      <c r="H300" s="65"/>
      <c r="I300" s="65"/>
      <c r="J300" s="65"/>
    </row>
    <row r="301" spans="1:10" ht="24.75" customHeight="1" outlineLevel="2" x14ac:dyDescent="0.2">
      <c r="B301" s="138" t="s">
        <v>164</v>
      </c>
      <c r="C301" s="203"/>
      <c r="D301" s="190"/>
      <c r="E301" s="54" t="s">
        <v>151</v>
      </c>
      <c r="F301" s="128" t="str">
        <f>CONCATENATE("на 31.12.",YEAR($D299)-1)</f>
        <v>на 31.12.2016</v>
      </c>
      <c r="G301" s="129" t="str">
        <f>CONCATENATE("на ",DAY($D299),".",IF(MONTH($D299)&gt;9,"",0),MONTH($D299),".",YEAR($D299))</f>
        <v>на 31.03.2017</v>
      </c>
      <c r="H301" s="65"/>
      <c r="I301" s="65"/>
      <c r="J301" s="65"/>
    </row>
    <row r="302" spans="1:10" s="165" customFormat="1" outlineLevel="2" x14ac:dyDescent="0.2">
      <c r="A302" s="163"/>
      <c r="B302" s="62"/>
      <c r="C302" s="182"/>
      <c r="D302" s="45"/>
      <c r="E302" s="101"/>
      <c r="F302" s="108"/>
      <c r="G302" s="108"/>
      <c r="H302" s="174"/>
      <c r="I302" s="174"/>
      <c r="J302" s="174"/>
    </row>
    <row r="303" spans="1:10" s="165" customFormat="1" outlineLevel="2" x14ac:dyDescent="0.2">
      <c r="A303" s="163"/>
      <c r="B303" s="62"/>
      <c r="C303" s="182"/>
      <c r="D303" s="45"/>
      <c r="E303" s="101"/>
      <c r="F303" s="108"/>
      <c r="G303" s="108"/>
      <c r="H303" s="174"/>
      <c r="I303" s="174"/>
      <c r="J303" s="174"/>
    </row>
    <row r="304" spans="1:10" s="165" customFormat="1" outlineLevel="2" x14ac:dyDescent="0.2">
      <c r="A304" s="163"/>
      <c r="B304" s="62"/>
      <c r="C304" s="182"/>
      <c r="D304" s="45"/>
      <c r="E304" s="101"/>
      <c r="F304" s="108"/>
      <c r="G304" s="108"/>
      <c r="H304" s="174"/>
      <c r="I304" s="174"/>
      <c r="J304" s="174"/>
    </row>
    <row r="305" spans="1:10" s="165" customFormat="1" outlineLevel="2" x14ac:dyDescent="0.2">
      <c r="A305" s="163"/>
      <c r="B305" s="62"/>
      <c r="C305" s="182"/>
      <c r="D305" s="45"/>
      <c r="E305" s="101"/>
      <c r="F305" s="108"/>
      <c r="G305" s="108"/>
      <c r="H305" s="174"/>
      <c r="I305" s="174"/>
      <c r="J305" s="174"/>
    </row>
    <row r="306" spans="1:10" s="165" customFormat="1" outlineLevel="2" x14ac:dyDescent="0.2">
      <c r="A306" s="163"/>
      <c r="B306" s="62"/>
      <c r="C306" s="182"/>
      <c r="D306" s="45"/>
      <c r="E306" s="101"/>
      <c r="F306" s="108"/>
      <c r="G306" s="108"/>
      <c r="H306" s="174"/>
      <c r="I306" s="174"/>
      <c r="J306" s="174"/>
    </row>
    <row r="307" spans="1:10" s="165" customFormat="1" outlineLevel="2" x14ac:dyDescent="0.2">
      <c r="A307" s="163"/>
      <c r="B307" s="62"/>
      <c r="C307" s="182"/>
      <c r="D307" s="45"/>
      <c r="E307" s="101"/>
      <c r="F307" s="108"/>
      <c r="G307" s="108"/>
      <c r="H307" s="174"/>
      <c r="I307" s="174"/>
      <c r="J307" s="174"/>
    </row>
    <row r="308" spans="1:10" s="165" customFormat="1" outlineLevel="2" x14ac:dyDescent="0.2">
      <c r="A308" s="163"/>
      <c r="B308" s="62"/>
      <c r="C308" s="182"/>
      <c r="D308" s="45"/>
      <c r="E308" s="101"/>
      <c r="F308" s="108"/>
      <c r="G308" s="108"/>
      <c r="H308" s="174"/>
      <c r="I308" s="174"/>
      <c r="J308" s="174"/>
    </row>
    <row r="309" spans="1:10" s="165" customFormat="1" outlineLevel="2" x14ac:dyDescent="0.2">
      <c r="A309" s="163"/>
      <c r="B309" s="62"/>
      <c r="C309" s="182"/>
      <c r="D309" s="45"/>
      <c r="E309" s="101"/>
      <c r="F309" s="108"/>
      <c r="G309" s="108"/>
      <c r="H309" s="174"/>
      <c r="I309" s="174"/>
      <c r="J309" s="174"/>
    </row>
    <row r="310" spans="1:10" s="165" customFormat="1" outlineLevel="2" x14ac:dyDescent="0.2">
      <c r="A310" s="163"/>
      <c r="B310" s="62"/>
      <c r="C310" s="182"/>
      <c r="D310" s="45"/>
      <c r="E310" s="101"/>
      <c r="F310" s="108"/>
      <c r="G310" s="108"/>
      <c r="H310" s="174"/>
      <c r="I310" s="174"/>
      <c r="J310" s="174"/>
    </row>
    <row r="311" spans="1:10" outlineLevel="2" x14ac:dyDescent="0.2">
      <c r="B311" s="334" t="s">
        <v>16</v>
      </c>
      <c r="C311" s="334"/>
      <c r="D311" s="334"/>
      <c r="E311" s="156"/>
      <c r="F311" s="153">
        <f>SUM(F302:F310)</f>
        <v>0</v>
      </c>
      <c r="G311" s="153">
        <f>SUM(G302:G310)</f>
        <v>0</v>
      </c>
      <c r="H311" s="65"/>
      <c r="I311" s="65"/>
      <c r="J311" s="65"/>
    </row>
    <row r="312" spans="1:10" ht="15" outlineLevel="1" x14ac:dyDescent="0.25">
      <c r="B312" s="113"/>
      <c r="C312" s="110"/>
      <c r="D312" s="113"/>
      <c r="E312" s="114"/>
      <c r="F312" s="111"/>
      <c r="G312" s="111"/>
      <c r="H312" s="65"/>
      <c r="I312" s="65"/>
      <c r="J312" s="65"/>
    </row>
    <row r="313" spans="1:10" outlineLevel="1" x14ac:dyDescent="0.2">
      <c r="A313" s="25" t="s">
        <v>253</v>
      </c>
      <c r="B313" s="65" t="s">
        <v>175</v>
      </c>
      <c r="C313" s="66"/>
      <c r="D313" s="65"/>
      <c r="E313" s="65"/>
      <c r="F313" s="65"/>
      <c r="G313" s="65"/>
      <c r="H313" s="65"/>
      <c r="I313" s="65"/>
      <c r="J313" s="65"/>
    </row>
    <row r="314" spans="1:10" outlineLevel="2" x14ac:dyDescent="0.2">
      <c r="A314" s="25"/>
      <c r="B314" s="65"/>
      <c r="C314" s="66"/>
      <c r="D314" s="65"/>
      <c r="E314" s="65"/>
      <c r="F314" s="65"/>
      <c r="G314" s="65"/>
      <c r="H314" s="65"/>
      <c r="I314" s="65"/>
      <c r="J314" s="65"/>
    </row>
    <row r="315" spans="1:10" outlineLevel="2" x14ac:dyDescent="0.2">
      <c r="B315" s="105" t="s">
        <v>141</v>
      </c>
      <c r="C315" s="106"/>
      <c r="D315" s="107">
        <f>DATE_CURRENT</f>
        <v>42825</v>
      </c>
      <c r="E315" s="65"/>
      <c r="F315" s="67"/>
      <c r="G315" s="67"/>
      <c r="H315" s="67"/>
      <c r="I315" s="65"/>
      <c r="J315" s="65"/>
    </row>
    <row r="316" spans="1:10" ht="29.25" customHeight="1" outlineLevel="2" x14ac:dyDescent="0.2">
      <c r="B316" s="137" t="s">
        <v>168</v>
      </c>
      <c r="C316" s="180"/>
      <c r="D316" s="184" t="s">
        <v>291</v>
      </c>
      <c r="E316" s="53" t="s">
        <v>166</v>
      </c>
      <c r="F316" s="184" t="s">
        <v>169</v>
      </c>
      <c r="G316" s="303" t="s">
        <v>171</v>
      </c>
      <c r="H316" s="304"/>
      <c r="I316" s="184" t="s">
        <v>85</v>
      </c>
      <c r="J316" s="65"/>
    </row>
    <row r="317" spans="1:10" ht="29.25" customHeight="1" outlineLevel="2" x14ac:dyDescent="0.2">
      <c r="B317" s="138" t="s">
        <v>60</v>
      </c>
      <c r="C317" s="179"/>
      <c r="D317" s="177" t="s">
        <v>292</v>
      </c>
      <c r="E317" s="139" t="s">
        <v>165</v>
      </c>
      <c r="F317" s="139" t="s">
        <v>170</v>
      </c>
      <c r="G317" s="309" t="s">
        <v>172</v>
      </c>
      <c r="H317" s="310"/>
      <c r="I317" s="177" t="s">
        <v>173</v>
      </c>
      <c r="J317" s="65"/>
    </row>
    <row r="318" spans="1:10" s="165" customFormat="1" outlineLevel="2" x14ac:dyDescent="0.2">
      <c r="A318" s="163"/>
      <c r="B318" s="62"/>
      <c r="C318" s="176"/>
      <c r="D318" s="47"/>
      <c r="E318" s="108"/>
      <c r="F318" s="108"/>
      <c r="G318" s="175"/>
      <c r="H318" s="176"/>
      <c r="I318" s="49"/>
      <c r="J318" s="174"/>
    </row>
    <row r="319" spans="1:10" s="165" customFormat="1" outlineLevel="2" x14ac:dyDescent="0.2">
      <c r="A319" s="163"/>
      <c r="B319" s="62"/>
      <c r="C319" s="176"/>
      <c r="D319" s="47"/>
      <c r="E319" s="108"/>
      <c r="F319" s="108"/>
      <c r="G319" s="175"/>
      <c r="H319" s="176"/>
      <c r="I319" s="49"/>
      <c r="J319" s="174"/>
    </row>
    <row r="320" spans="1:10" s="165" customFormat="1" outlineLevel="2" x14ac:dyDescent="0.2">
      <c r="A320" s="163"/>
      <c r="B320" s="62"/>
      <c r="C320" s="176"/>
      <c r="D320" s="47"/>
      <c r="E320" s="108"/>
      <c r="F320" s="108"/>
      <c r="G320" s="175"/>
      <c r="H320" s="176"/>
      <c r="I320" s="49"/>
      <c r="J320" s="174"/>
    </row>
    <row r="321" spans="1:10" s="165" customFormat="1" outlineLevel="2" x14ac:dyDescent="0.2">
      <c r="A321" s="163"/>
      <c r="B321" s="62"/>
      <c r="C321" s="176"/>
      <c r="D321" s="47"/>
      <c r="E321" s="108"/>
      <c r="F321" s="108"/>
      <c r="G321" s="175"/>
      <c r="H321" s="176"/>
      <c r="I321" s="49"/>
      <c r="J321" s="174"/>
    </row>
    <row r="322" spans="1:10" s="165" customFormat="1" outlineLevel="2" x14ac:dyDescent="0.2">
      <c r="A322" s="163"/>
      <c r="B322" s="62"/>
      <c r="C322" s="176"/>
      <c r="D322" s="47"/>
      <c r="E322" s="108"/>
      <c r="F322" s="108"/>
      <c r="G322" s="175"/>
      <c r="H322" s="176"/>
      <c r="I322" s="49"/>
      <c r="J322" s="174"/>
    </row>
    <row r="323" spans="1:10" outlineLevel="2" x14ac:dyDescent="0.2">
      <c r="B323" s="295" t="s">
        <v>16</v>
      </c>
      <c r="C323" s="371"/>
      <c r="D323" s="296"/>
      <c r="E323" s="153">
        <f>SUM(E318:E322)</f>
        <v>0</v>
      </c>
      <c r="F323" s="153">
        <f>SUM(F318:F322)</f>
        <v>0</v>
      </c>
      <c r="G323" s="197"/>
      <c r="H323" s="198"/>
      <c r="I323" s="157">
        <f>SUM(I318:I322)</f>
        <v>0</v>
      </c>
      <c r="J323" s="65"/>
    </row>
    <row r="324" spans="1:10" outlineLevel="1" x14ac:dyDescent="0.2">
      <c r="B324" s="65"/>
      <c r="C324" s="66"/>
      <c r="D324" s="65"/>
      <c r="E324" s="65"/>
      <c r="F324" s="65"/>
      <c r="G324" s="65"/>
      <c r="H324" s="65"/>
      <c r="I324" s="65"/>
      <c r="J324" s="65"/>
    </row>
    <row r="325" spans="1:10" ht="15" outlineLevel="1" x14ac:dyDescent="0.25">
      <c r="A325" s="25" t="s">
        <v>254</v>
      </c>
      <c r="B325" s="65" t="s">
        <v>189</v>
      </c>
      <c r="C325" s="66"/>
      <c r="D325" s="115"/>
      <c r="E325" s="115"/>
      <c r="F325" s="115"/>
      <c r="G325" s="115"/>
      <c r="H325" s="115"/>
      <c r="I325" s="115"/>
      <c r="J325" s="115"/>
    </row>
    <row r="326" spans="1:10" ht="15" outlineLevel="2" x14ac:dyDescent="0.25">
      <c r="B326" s="103"/>
      <c r="C326" s="104"/>
      <c r="D326" s="115"/>
      <c r="E326" s="115"/>
      <c r="F326" s="115"/>
      <c r="G326" s="115"/>
      <c r="H326" s="115"/>
      <c r="I326" s="115"/>
      <c r="J326" s="115"/>
    </row>
    <row r="327" spans="1:10" ht="15" outlineLevel="2" x14ac:dyDescent="0.25">
      <c r="B327" s="105" t="s">
        <v>141</v>
      </c>
      <c r="C327" s="106"/>
      <c r="D327" s="107">
        <f>DATE_CURRENT</f>
        <v>42825</v>
      </c>
      <c r="E327" s="115"/>
      <c r="F327" s="115"/>
      <c r="G327" s="115"/>
      <c r="H327" s="115"/>
      <c r="I327" s="115"/>
      <c r="J327" s="115"/>
    </row>
    <row r="328" spans="1:10" ht="38.25" outlineLevel="3" x14ac:dyDescent="0.2">
      <c r="B328" s="140" t="s">
        <v>176</v>
      </c>
      <c r="C328" s="184" t="s">
        <v>274</v>
      </c>
      <c r="D328" s="53" t="s">
        <v>180</v>
      </c>
      <c r="E328" s="53" t="s">
        <v>181</v>
      </c>
      <c r="F328" s="53" t="s">
        <v>179</v>
      </c>
      <c r="G328" s="53" t="s">
        <v>36</v>
      </c>
      <c r="H328" s="53" t="s">
        <v>38</v>
      </c>
      <c r="I328" s="53" t="s">
        <v>178</v>
      </c>
      <c r="J328" s="53" t="s">
        <v>177</v>
      </c>
    </row>
    <row r="329" spans="1:10" ht="63.75" outlineLevel="3" x14ac:dyDescent="0.2">
      <c r="B329" s="141" t="s">
        <v>32</v>
      </c>
      <c r="C329" s="177" t="s">
        <v>275</v>
      </c>
      <c r="D329" s="54" t="s">
        <v>33</v>
      </c>
      <c r="E329" s="54" t="s">
        <v>34</v>
      </c>
      <c r="F329" s="54" t="s">
        <v>35</v>
      </c>
      <c r="G329" s="54" t="s">
        <v>37</v>
      </c>
      <c r="H329" s="54" t="s">
        <v>39</v>
      </c>
      <c r="I329" s="54" t="s">
        <v>40</v>
      </c>
      <c r="J329" s="54" t="s">
        <v>41</v>
      </c>
    </row>
    <row r="330" spans="1:10" s="165" customFormat="1" outlineLevel="3" x14ac:dyDescent="0.2">
      <c r="A330" s="163"/>
      <c r="B330" s="116"/>
      <c r="C330" s="117"/>
      <c r="D330" s="151"/>
      <c r="E330" s="151"/>
      <c r="F330" s="118"/>
      <c r="G330" s="119"/>
      <c r="H330" s="120"/>
      <c r="I330" s="49"/>
      <c r="J330" s="119"/>
    </row>
    <row r="331" spans="1:10" s="165" customFormat="1" outlineLevel="3" x14ac:dyDescent="0.2">
      <c r="A331" s="163"/>
      <c r="B331" s="82"/>
      <c r="C331" s="47"/>
      <c r="D331" s="81"/>
      <c r="E331" s="81"/>
      <c r="F331" s="83"/>
      <c r="G331" s="119"/>
      <c r="H331" s="120"/>
      <c r="I331" s="49"/>
      <c r="J331" s="119"/>
    </row>
    <row r="332" spans="1:10" s="165" customFormat="1" outlineLevel="3" x14ac:dyDescent="0.2">
      <c r="A332" s="163"/>
      <c r="B332" s="82"/>
      <c r="C332" s="47"/>
      <c r="D332" s="81"/>
      <c r="E332" s="81"/>
      <c r="F332" s="83"/>
      <c r="G332" s="119"/>
      <c r="H332" s="120"/>
      <c r="I332" s="49"/>
      <c r="J332" s="119"/>
    </row>
    <row r="333" spans="1:10" s="165" customFormat="1" outlineLevel="3" x14ac:dyDescent="0.2">
      <c r="A333" s="163"/>
      <c r="B333" s="82"/>
      <c r="C333" s="47"/>
      <c r="D333" s="81"/>
      <c r="E333" s="81"/>
      <c r="F333" s="83"/>
      <c r="G333" s="119"/>
      <c r="H333" s="120"/>
      <c r="I333" s="49"/>
      <c r="J333" s="119"/>
    </row>
    <row r="334" spans="1:10" s="165" customFormat="1" outlineLevel="3" x14ac:dyDescent="0.2">
      <c r="A334" s="163"/>
      <c r="B334" s="82"/>
      <c r="C334" s="47"/>
      <c r="D334" s="81"/>
      <c r="E334" s="81"/>
      <c r="F334" s="83"/>
      <c r="G334" s="119"/>
      <c r="H334" s="120"/>
      <c r="I334" s="49"/>
      <c r="J334" s="119"/>
    </row>
    <row r="335" spans="1:10" s="165" customFormat="1" outlineLevel="3" x14ac:dyDescent="0.2">
      <c r="A335" s="163"/>
      <c r="B335" s="82"/>
      <c r="C335" s="47"/>
      <c r="D335" s="81"/>
      <c r="E335" s="81"/>
      <c r="F335" s="83"/>
      <c r="G335" s="119"/>
      <c r="H335" s="120"/>
      <c r="I335" s="49"/>
      <c r="J335" s="119"/>
    </row>
    <row r="336" spans="1:10" s="165" customFormat="1" outlineLevel="3" x14ac:dyDescent="0.2">
      <c r="A336" s="163"/>
      <c r="B336" s="82"/>
      <c r="C336" s="47"/>
      <c r="D336" s="81"/>
      <c r="E336" s="81"/>
      <c r="F336" s="83"/>
      <c r="G336" s="119"/>
      <c r="H336" s="120"/>
      <c r="I336" s="49"/>
      <c r="J336" s="119"/>
    </row>
    <row r="337" spans="1:10" ht="15" outlineLevel="3" x14ac:dyDescent="0.25">
      <c r="B337" s="299" t="s">
        <v>16</v>
      </c>
      <c r="C337" s="300"/>
      <c r="D337" s="152"/>
      <c r="E337" s="152"/>
      <c r="F337" s="121"/>
      <c r="G337" s="158"/>
      <c r="H337" s="159"/>
      <c r="I337" s="160"/>
      <c r="J337" s="158"/>
    </row>
    <row r="338" spans="1:10" outlineLevel="3" x14ac:dyDescent="0.2">
      <c r="B338" s="65"/>
      <c r="C338" s="66"/>
      <c r="D338" s="65"/>
      <c r="E338" s="65"/>
      <c r="F338" s="65"/>
      <c r="G338" s="65"/>
      <c r="H338" s="65"/>
      <c r="I338" s="65"/>
      <c r="J338" s="65"/>
    </row>
    <row r="339" spans="1:10" ht="15" outlineLevel="2" x14ac:dyDescent="0.25">
      <c r="B339" s="105" t="s">
        <v>141</v>
      </c>
      <c r="C339" s="106"/>
      <c r="D339" s="206" t="s">
        <v>270</v>
      </c>
      <c r="E339" s="115"/>
      <c r="F339" s="115"/>
      <c r="G339" s="115"/>
      <c r="H339" s="115"/>
      <c r="I339" s="115"/>
      <c r="J339" s="115"/>
    </row>
    <row r="340" spans="1:10" ht="38.25" outlineLevel="3" x14ac:dyDescent="0.2">
      <c r="B340" s="140" t="s">
        <v>176</v>
      </c>
      <c r="C340" s="184" t="s">
        <v>274</v>
      </c>
      <c r="D340" s="53" t="s">
        <v>180</v>
      </c>
      <c r="E340" s="53" t="s">
        <v>181</v>
      </c>
      <c r="F340" s="53" t="s">
        <v>179</v>
      </c>
      <c r="G340" s="53" t="s">
        <v>36</v>
      </c>
      <c r="H340" s="53" t="s">
        <v>38</v>
      </c>
      <c r="I340" s="53" t="s">
        <v>178</v>
      </c>
      <c r="J340" s="53" t="s">
        <v>177</v>
      </c>
    </row>
    <row r="341" spans="1:10" ht="63.75" outlineLevel="3" x14ac:dyDescent="0.2">
      <c r="B341" s="141" t="s">
        <v>32</v>
      </c>
      <c r="C341" s="177" t="s">
        <v>275</v>
      </c>
      <c r="D341" s="54" t="s">
        <v>33</v>
      </c>
      <c r="E341" s="54" t="s">
        <v>34</v>
      </c>
      <c r="F341" s="54" t="s">
        <v>35</v>
      </c>
      <c r="G341" s="54" t="s">
        <v>37</v>
      </c>
      <c r="H341" s="54" t="s">
        <v>39</v>
      </c>
      <c r="I341" s="54" t="s">
        <v>40</v>
      </c>
      <c r="J341" s="54" t="s">
        <v>41</v>
      </c>
    </row>
    <row r="342" spans="1:10" s="165" customFormat="1" outlineLevel="3" x14ac:dyDescent="0.2">
      <c r="A342" s="163"/>
      <c r="B342" s="116"/>
      <c r="C342" s="117"/>
      <c r="D342" s="151"/>
      <c r="E342" s="151"/>
      <c r="F342" s="118"/>
      <c r="G342" s="119"/>
      <c r="H342" s="120"/>
      <c r="I342" s="49"/>
      <c r="J342" s="119"/>
    </row>
    <row r="343" spans="1:10" s="165" customFormat="1" outlineLevel="3" x14ac:dyDescent="0.2">
      <c r="A343" s="163"/>
      <c r="B343" s="82"/>
      <c r="C343" s="47"/>
      <c r="D343" s="81"/>
      <c r="E343" s="81"/>
      <c r="F343" s="83"/>
      <c r="G343" s="119"/>
      <c r="H343" s="120"/>
      <c r="I343" s="49"/>
      <c r="J343" s="119"/>
    </row>
    <row r="344" spans="1:10" s="165" customFormat="1" outlineLevel="3" x14ac:dyDescent="0.2">
      <c r="A344" s="163"/>
      <c r="B344" s="82"/>
      <c r="C344" s="47"/>
      <c r="D344" s="81"/>
      <c r="E344" s="81"/>
      <c r="F344" s="83"/>
      <c r="G344" s="119"/>
      <c r="H344" s="120"/>
      <c r="I344" s="49"/>
      <c r="J344" s="119"/>
    </row>
    <row r="345" spans="1:10" s="165" customFormat="1" outlineLevel="3" x14ac:dyDescent="0.2">
      <c r="A345" s="163"/>
      <c r="B345" s="82"/>
      <c r="C345" s="47"/>
      <c r="D345" s="81"/>
      <c r="E345" s="81"/>
      <c r="F345" s="83"/>
      <c r="G345" s="119"/>
      <c r="H345" s="120"/>
      <c r="I345" s="49"/>
      <c r="J345" s="119"/>
    </row>
    <row r="346" spans="1:10" s="165" customFormat="1" outlineLevel="3" x14ac:dyDescent="0.2">
      <c r="A346" s="163"/>
      <c r="B346" s="82"/>
      <c r="C346" s="47"/>
      <c r="D346" s="81"/>
      <c r="E346" s="81"/>
      <c r="F346" s="83"/>
      <c r="G346" s="119"/>
      <c r="H346" s="120"/>
      <c r="I346" s="49"/>
      <c r="J346" s="119"/>
    </row>
    <row r="347" spans="1:10" s="165" customFormat="1" outlineLevel="3" x14ac:dyDescent="0.2">
      <c r="A347" s="163"/>
      <c r="B347" s="82"/>
      <c r="C347" s="47"/>
      <c r="D347" s="81"/>
      <c r="E347" s="81"/>
      <c r="F347" s="83"/>
      <c r="G347" s="119"/>
      <c r="H347" s="120"/>
      <c r="I347" s="49"/>
      <c r="J347" s="119"/>
    </row>
    <row r="348" spans="1:10" ht="15" outlineLevel="3" x14ac:dyDescent="0.25">
      <c r="B348" s="299" t="s">
        <v>16</v>
      </c>
      <c r="C348" s="300"/>
      <c r="D348" s="152"/>
      <c r="E348" s="152"/>
      <c r="F348" s="121"/>
      <c r="G348" s="158"/>
      <c r="H348" s="159"/>
      <c r="I348" s="160"/>
      <c r="J348" s="158"/>
    </row>
    <row r="349" spans="1:10" ht="15" outlineLevel="1" x14ac:dyDescent="0.25">
      <c r="B349" s="109"/>
      <c r="C349" s="110"/>
      <c r="D349" s="109"/>
      <c r="E349" s="109"/>
      <c r="F349" s="109"/>
      <c r="G349" s="109"/>
      <c r="H349" s="109"/>
      <c r="I349" s="122"/>
      <c r="J349" s="114"/>
    </row>
    <row r="350" spans="1:10" ht="15" outlineLevel="1" x14ac:dyDescent="0.25">
      <c r="A350" s="25" t="s">
        <v>255</v>
      </c>
      <c r="B350" s="65" t="s">
        <v>258</v>
      </c>
      <c r="C350" s="66"/>
      <c r="D350" s="115"/>
      <c r="E350" s="115"/>
      <c r="F350" s="115"/>
      <c r="G350" s="115"/>
      <c r="H350" s="115"/>
      <c r="I350" s="115"/>
      <c r="J350" s="115"/>
    </row>
    <row r="351" spans="1:10" ht="15" outlineLevel="2" x14ac:dyDescent="0.25">
      <c r="B351" s="103"/>
      <c r="C351" s="104"/>
      <c r="D351" s="115"/>
      <c r="E351" s="115"/>
      <c r="F351" s="115"/>
      <c r="G351" s="115"/>
      <c r="H351" s="115"/>
      <c r="I351" s="115"/>
      <c r="J351" s="115"/>
    </row>
    <row r="352" spans="1:10" ht="15" outlineLevel="2" x14ac:dyDescent="0.25">
      <c r="B352" s="105" t="s">
        <v>141</v>
      </c>
      <c r="C352" s="106"/>
      <c r="D352" s="107">
        <f>DATE_CURRENT</f>
        <v>42825</v>
      </c>
      <c r="E352" s="115"/>
      <c r="F352" s="115"/>
      <c r="G352" s="115"/>
      <c r="H352" s="115"/>
      <c r="I352" s="115"/>
      <c r="J352" s="115"/>
    </row>
    <row r="353" spans="1:10" ht="38.25" outlineLevel="3" x14ac:dyDescent="0.2">
      <c r="B353" s="140" t="s">
        <v>176</v>
      </c>
      <c r="C353" s="184" t="s">
        <v>274</v>
      </c>
      <c r="D353" s="53" t="s">
        <v>180</v>
      </c>
      <c r="E353" s="53" t="s">
        <v>181</v>
      </c>
      <c r="F353" s="53" t="s">
        <v>179</v>
      </c>
      <c r="G353" s="53" t="s">
        <v>36</v>
      </c>
      <c r="H353" s="53" t="s">
        <v>38</v>
      </c>
      <c r="I353" s="53" t="s">
        <v>178</v>
      </c>
      <c r="J353" s="53" t="s">
        <v>177</v>
      </c>
    </row>
    <row r="354" spans="1:10" ht="63.75" outlineLevel="3" x14ac:dyDescent="0.2">
      <c r="B354" s="141" t="s">
        <v>32</v>
      </c>
      <c r="C354" s="177" t="s">
        <v>275</v>
      </c>
      <c r="D354" s="54" t="s">
        <v>33</v>
      </c>
      <c r="E354" s="54" t="s">
        <v>34</v>
      </c>
      <c r="F354" s="54" t="s">
        <v>35</v>
      </c>
      <c r="G354" s="54" t="s">
        <v>37</v>
      </c>
      <c r="H354" s="54" t="s">
        <v>39</v>
      </c>
      <c r="I354" s="54" t="s">
        <v>40</v>
      </c>
      <c r="J354" s="54" t="s">
        <v>41</v>
      </c>
    </row>
    <row r="355" spans="1:10" s="165" customFormat="1" outlineLevel="3" x14ac:dyDescent="0.2">
      <c r="A355" s="163"/>
      <c r="B355" s="116"/>
      <c r="C355" s="117"/>
      <c r="D355" s="151"/>
      <c r="E355" s="151"/>
      <c r="F355" s="118"/>
      <c r="G355" s="119"/>
      <c r="H355" s="120"/>
      <c r="I355" s="49"/>
      <c r="J355" s="119"/>
    </row>
    <row r="356" spans="1:10" s="165" customFormat="1" outlineLevel="3" x14ac:dyDescent="0.2">
      <c r="A356" s="163"/>
      <c r="B356" s="82"/>
      <c r="C356" s="47"/>
      <c r="D356" s="81"/>
      <c r="E356" s="81"/>
      <c r="F356" s="83"/>
      <c r="G356" s="119"/>
      <c r="H356" s="120"/>
      <c r="I356" s="49"/>
      <c r="J356" s="119"/>
    </row>
    <row r="357" spans="1:10" s="165" customFormat="1" outlineLevel="3" x14ac:dyDescent="0.2">
      <c r="A357" s="163"/>
      <c r="B357" s="82"/>
      <c r="C357" s="47"/>
      <c r="D357" s="81"/>
      <c r="E357" s="81"/>
      <c r="F357" s="83"/>
      <c r="G357" s="119"/>
      <c r="H357" s="120"/>
      <c r="I357" s="49"/>
      <c r="J357" s="119"/>
    </row>
    <row r="358" spans="1:10" s="165" customFormat="1" outlineLevel="3" x14ac:dyDescent="0.2">
      <c r="A358" s="163"/>
      <c r="B358" s="82"/>
      <c r="C358" s="47"/>
      <c r="D358" s="81"/>
      <c r="E358" s="81"/>
      <c r="F358" s="83"/>
      <c r="G358" s="119"/>
      <c r="H358" s="120"/>
      <c r="I358" s="49"/>
      <c r="J358" s="119"/>
    </row>
    <row r="359" spans="1:10" s="165" customFormat="1" outlineLevel="3" x14ac:dyDescent="0.2">
      <c r="A359" s="163"/>
      <c r="B359" s="82"/>
      <c r="C359" s="47"/>
      <c r="D359" s="81"/>
      <c r="E359" s="81"/>
      <c r="F359" s="83"/>
      <c r="G359" s="119"/>
      <c r="H359" s="120"/>
      <c r="I359" s="49"/>
      <c r="J359" s="119"/>
    </row>
    <row r="360" spans="1:10" s="165" customFormat="1" outlineLevel="3" x14ac:dyDescent="0.2">
      <c r="A360" s="163"/>
      <c r="B360" s="82"/>
      <c r="C360" s="47"/>
      <c r="D360" s="81"/>
      <c r="E360" s="81"/>
      <c r="F360" s="83"/>
      <c r="G360" s="119"/>
      <c r="H360" s="120"/>
      <c r="I360" s="49"/>
      <c r="J360" s="119"/>
    </row>
    <row r="361" spans="1:10" s="165" customFormat="1" outlineLevel="3" x14ac:dyDescent="0.2">
      <c r="A361" s="163"/>
      <c r="B361" s="82"/>
      <c r="C361" s="47"/>
      <c r="D361" s="81"/>
      <c r="E361" s="81"/>
      <c r="F361" s="83"/>
      <c r="G361" s="119"/>
      <c r="H361" s="120"/>
      <c r="I361" s="49"/>
      <c r="J361" s="119"/>
    </row>
    <row r="362" spans="1:10" s="165" customFormat="1" outlineLevel="3" x14ac:dyDescent="0.2">
      <c r="A362" s="163"/>
      <c r="B362" s="82"/>
      <c r="C362" s="47"/>
      <c r="D362" s="81"/>
      <c r="E362" s="81"/>
      <c r="F362" s="83"/>
      <c r="G362" s="119"/>
      <c r="H362" s="120"/>
      <c r="I362" s="49"/>
      <c r="J362" s="119"/>
    </row>
    <row r="363" spans="1:10" s="165" customFormat="1" outlineLevel="3" x14ac:dyDescent="0.2">
      <c r="A363" s="163"/>
      <c r="B363" s="82"/>
      <c r="C363" s="47"/>
      <c r="D363" s="81"/>
      <c r="E363" s="81"/>
      <c r="F363" s="83"/>
      <c r="G363" s="119"/>
      <c r="H363" s="120"/>
      <c r="I363" s="49"/>
      <c r="J363" s="119"/>
    </row>
    <row r="364" spans="1:10" s="165" customFormat="1" outlineLevel="3" x14ac:dyDescent="0.2">
      <c r="A364" s="163"/>
      <c r="B364" s="82"/>
      <c r="C364" s="47"/>
      <c r="D364" s="81"/>
      <c r="E364" s="81"/>
      <c r="F364" s="83"/>
      <c r="G364" s="119"/>
      <c r="H364" s="120"/>
      <c r="I364" s="49"/>
      <c r="J364" s="119"/>
    </row>
    <row r="365" spans="1:10" ht="15" outlineLevel="3" x14ac:dyDescent="0.25">
      <c r="B365" s="299" t="s">
        <v>16</v>
      </c>
      <c r="C365" s="300"/>
      <c r="D365" s="152"/>
      <c r="E365" s="152"/>
      <c r="F365" s="121"/>
      <c r="G365" s="158"/>
      <c r="H365" s="159"/>
      <c r="I365" s="160"/>
      <c r="J365" s="158"/>
    </row>
    <row r="366" spans="1:10" ht="15" outlineLevel="3" x14ac:dyDescent="0.25">
      <c r="B366" s="109"/>
      <c r="C366" s="110"/>
      <c r="D366" s="109"/>
      <c r="E366" s="109"/>
      <c r="F366" s="109"/>
      <c r="G366" s="109"/>
      <c r="H366" s="123"/>
      <c r="I366" s="122"/>
      <c r="J366" s="114"/>
    </row>
    <row r="367" spans="1:10" ht="15" outlineLevel="2" x14ac:dyDescent="0.25">
      <c r="B367" s="105" t="s">
        <v>141</v>
      </c>
      <c r="C367" s="106"/>
      <c r="D367" s="206" t="s">
        <v>270</v>
      </c>
      <c r="E367" s="115"/>
      <c r="F367" s="115"/>
      <c r="G367" s="115"/>
      <c r="H367" s="115"/>
      <c r="I367" s="115"/>
      <c r="J367" s="115"/>
    </row>
    <row r="368" spans="1:10" ht="38.25" outlineLevel="3" x14ac:dyDescent="0.2">
      <c r="B368" s="140" t="s">
        <v>176</v>
      </c>
      <c r="C368" s="184" t="s">
        <v>274</v>
      </c>
      <c r="D368" s="53" t="s">
        <v>180</v>
      </c>
      <c r="E368" s="53" t="s">
        <v>181</v>
      </c>
      <c r="F368" s="53" t="s">
        <v>179</v>
      </c>
      <c r="G368" s="53" t="s">
        <v>36</v>
      </c>
      <c r="H368" s="53" t="s">
        <v>38</v>
      </c>
      <c r="I368" s="53" t="s">
        <v>178</v>
      </c>
      <c r="J368" s="53" t="s">
        <v>177</v>
      </c>
    </row>
    <row r="369" spans="1:12" ht="63.75" outlineLevel="3" x14ac:dyDescent="0.2">
      <c r="B369" s="141" t="s">
        <v>32</v>
      </c>
      <c r="C369" s="177" t="s">
        <v>275</v>
      </c>
      <c r="D369" s="54" t="s">
        <v>33</v>
      </c>
      <c r="E369" s="54" t="s">
        <v>34</v>
      </c>
      <c r="F369" s="54" t="s">
        <v>35</v>
      </c>
      <c r="G369" s="54" t="s">
        <v>37</v>
      </c>
      <c r="H369" s="54" t="s">
        <v>39</v>
      </c>
      <c r="I369" s="54" t="s">
        <v>40</v>
      </c>
      <c r="J369" s="54" t="s">
        <v>41</v>
      </c>
    </row>
    <row r="370" spans="1:12" s="165" customFormat="1" outlineLevel="3" x14ac:dyDescent="0.2">
      <c r="A370" s="163"/>
      <c r="B370" s="116"/>
      <c r="C370" s="117"/>
      <c r="D370" s="151"/>
      <c r="E370" s="151"/>
      <c r="F370" s="118"/>
      <c r="G370" s="119"/>
      <c r="H370" s="120"/>
      <c r="I370" s="49"/>
      <c r="J370" s="119"/>
    </row>
    <row r="371" spans="1:12" s="165" customFormat="1" outlineLevel="3" x14ac:dyDescent="0.2">
      <c r="A371" s="163"/>
      <c r="B371" s="82"/>
      <c r="C371" s="47"/>
      <c r="D371" s="81"/>
      <c r="E371" s="81"/>
      <c r="F371" s="83"/>
      <c r="G371" s="119"/>
      <c r="H371" s="120"/>
      <c r="I371" s="49"/>
      <c r="J371" s="119"/>
    </row>
    <row r="372" spans="1:12" s="165" customFormat="1" outlineLevel="3" x14ac:dyDescent="0.2">
      <c r="A372" s="163"/>
      <c r="B372" s="82"/>
      <c r="C372" s="47"/>
      <c r="D372" s="81"/>
      <c r="E372" s="81"/>
      <c r="F372" s="83"/>
      <c r="G372" s="119"/>
      <c r="H372" s="120"/>
      <c r="I372" s="49"/>
      <c r="J372" s="119"/>
    </row>
    <row r="373" spans="1:12" s="165" customFormat="1" outlineLevel="3" x14ac:dyDescent="0.2">
      <c r="A373" s="163"/>
      <c r="B373" s="82"/>
      <c r="C373" s="47"/>
      <c r="D373" s="81"/>
      <c r="E373" s="81"/>
      <c r="F373" s="83"/>
      <c r="G373" s="119"/>
      <c r="H373" s="120"/>
      <c r="I373" s="49"/>
      <c r="J373" s="119"/>
    </row>
    <row r="374" spans="1:12" s="165" customFormat="1" outlineLevel="3" x14ac:dyDescent="0.2">
      <c r="A374" s="163"/>
      <c r="B374" s="82"/>
      <c r="C374" s="47"/>
      <c r="D374" s="81"/>
      <c r="E374" s="81"/>
      <c r="F374" s="83"/>
      <c r="G374" s="119"/>
      <c r="H374" s="120"/>
      <c r="I374" s="49"/>
      <c r="J374" s="119"/>
    </row>
    <row r="375" spans="1:12" s="165" customFormat="1" outlineLevel="3" x14ac:dyDescent="0.2">
      <c r="A375" s="163"/>
      <c r="B375" s="82"/>
      <c r="C375" s="47"/>
      <c r="D375" s="81"/>
      <c r="E375" s="81"/>
      <c r="F375" s="83"/>
      <c r="G375" s="119"/>
      <c r="H375" s="120"/>
      <c r="I375" s="49"/>
      <c r="J375" s="119"/>
    </row>
    <row r="376" spans="1:12" s="165" customFormat="1" outlineLevel="3" x14ac:dyDescent="0.2">
      <c r="A376" s="163"/>
      <c r="B376" s="82"/>
      <c r="C376" s="47"/>
      <c r="D376" s="81"/>
      <c r="E376" s="81"/>
      <c r="F376" s="83"/>
      <c r="G376" s="119"/>
      <c r="H376" s="120"/>
      <c r="I376" s="49"/>
      <c r="J376" s="119"/>
    </row>
    <row r="377" spans="1:12" s="165" customFormat="1" outlineLevel="3" x14ac:dyDescent="0.2">
      <c r="A377" s="163"/>
      <c r="B377" s="82"/>
      <c r="C377" s="47"/>
      <c r="D377" s="81"/>
      <c r="E377" s="81"/>
      <c r="F377" s="83"/>
      <c r="G377" s="119"/>
      <c r="H377" s="120"/>
      <c r="I377" s="49"/>
      <c r="J377" s="119"/>
    </row>
    <row r="378" spans="1:12" s="165" customFormat="1" outlineLevel="3" x14ac:dyDescent="0.2">
      <c r="A378" s="163"/>
      <c r="B378" s="82"/>
      <c r="C378" s="47"/>
      <c r="D378" s="81"/>
      <c r="E378" s="81"/>
      <c r="F378" s="83"/>
      <c r="G378" s="119"/>
      <c r="H378" s="120"/>
      <c r="I378" s="49"/>
      <c r="J378" s="119"/>
    </row>
    <row r="379" spans="1:12" s="165" customFormat="1" outlineLevel="3" x14ac:dyDescent="0.2">
      <c r="A379" s="163"/>
      <c r="B379" s="82"/>
      <c r="C379" s="47"/>
      <c r="D379" s="81"/>
      <c r="E379" s="81"/>
      <c r="F379" s="83"/>
      <c r="G379" s="119"/>
      <c r="H379" s="120"/>
      <c r="I379" s="49"/>
      <c r="J379" s="119"/>
    </row>
    <row r="380" spans="1:12" ht="15" outlineLevel="3" x14ac:dyDescent="0.25">
      <c r="B380" s="299" t="s">
        <v>16</v>
      </c>
      <c r="C380" s="300"/>
      <c r="D380" s="152"/>
      <c r="E380" s="152"/>
      <c r="F380" s="121"/>
      <c r="G380" s="158"/>
      <c r="H380" s="159"/>
      <c r="I380" s="160"/>
      <c r="J380" s="158"/>
    </row>
    <row r="381" spans="1:12" outlineLevel="1" x14ac:dyDescent="0.2">
      <c r="B381" s="65"/>
      <c r="C381" s="66"/>
      <c r="D381" s="65"/>
      <c r="E381" s="65"/>
      <c r="F381" s="65"/>
      <c r="G381" s="65"/>
      <c r="H381" s="65"/>
      <c r="I381" s="65"/>
      <c r="J381" s="65"/>
    </row>
    <row r="382" spans="1:12" outlineLevel="1" x14ac:dyDescent="0.2">
      <c r="A382" s="25" t="s">
        <v>256</v>
      </c>
      <c r="B382" s="65" t="s">
        <v>190</v>
      </c>
      <c r="C382" s="66"/>
      <c r="D382" s="67"/>
      <c r="E382" s="67"/>
      <c r="F382" s="67"/>
      <c r="G382" s="67"/>
      <c r="H382" s="67"/>
      <c r="I382" s="67"/>
      <c r="J382" s="67"/>
      <c r="K382" s="8"/>
      <c r="L382" s="8"/>
    </row>
    <row r="383" spans="1:12" outlineLevel="2" x14ac:dyDescent="0.2">
      <c r="A383" s="25"/>
      <c r="B383" s="65"/>
      <c r="C383" s="66"/>
      <c r="D383" s="67"/>
      <c r="E383" s="67"/>
      <c r="F383" s="67"/>
      <c r="G383" s="67"/>
      <c r="H383" s="67"/>
      <c r="I383" s="67"/>
      <c r="J383" s="67"/>
      <c r="K383" s="8"/>
      <c r="L383" s="8"/>
    </row>
    <row r="384" spans="1:12" outlineLevel="2" x14ac:dyDescent="0.2">
      <c r="B384" s="105" t="s">
        <v>141</v>
      </c>
      <c r="C384" s="106"/>
      <c r="D384" s="107">
        <f>DATE(YEAR(DATE_CURRENT)-1,12,31)</f>
        <v>42735</v>
      </c>
      <c r="E384" s="107"/>
      <c r="F384" s="67"/>
      <c r="G384" s="67"/>
      <c r="H384" s="67"/>
      <c r="I384" s="67"/>
      <c r="J384" s="67"/>
    </row>
    <row r="385" spans="1:10" outlineLevel="3" x14ac:dyDescent="0.2">
      <c r="B385" s="134"/>
      <c r="C385" s="191"/>
      <c r="D385" s="130"/>
      <c r="E385" s="130"/>
      <c r="F385" s="319" t="s">
        <v>157</v>
      </c>
      <c r="G385" s="320"/>
      <c r="H385" s="67"/>
      <c r="I385" s="67"/>
      <c r="J385" s="67"/>
    </row>
    <row r="386" spans="1:10" outlineLevel="3" x14ac:dyDescent="0.2">
      <c r="B386" s="135"/>
      <c r="C386" s="58"/>
      <c r="D386" s="58" t="s">
        <v>152</v>
      </c>
      <c r="E386" s="58" t="s">
        <v>183</v>
      </c>
      <c r="F386" s="321"/>
      <c r="G386" s="322"/>
      <c r="H386" s="67"/>
      <c r="I386" s="67"/>
      <c r="J386" s="67"/>
    </row>
    <row r="387" spans="1:10" outlineLevel="3" x14ac:dyDescent="0.2">
      <c r="B387" s="135" t="s">
        <v>184</v>
      </c>
      <c r="C387" s="193" t="s">
        <v>104</v>
      </c>
      <c r="D387" s="58" t="s">
        <v>154</v>
      </c>
      <c r="E387" s="58" t="s">
        <v>156</v>
      </c>
      <c r="F387" s="323"/>
      <c r="G387" s="324"/>
      <c r="H387" s="67"/>
      <c r="I387" s="67"/>
      <c r="J387" s="67"/>
    </row>
    <row r="388" spans="1:10" outlineLevel="3" x14ac:dyDescent="0.2">
      <c r="B388" s="135" t="s">
        <v>185</v>
      </c>
      <c r="C388" s="186" t="s">
        <v>105</v>
      </c>
      <c r="D388" s="132" t="str">
        <f>"за "&amp;IF(ROUND((D384-DATE(YEAR(D384)-1,12,31))/30/3,0)=1,"1 квартал "&amp;YEAR(D384),IF(ROUND((D384-DATE(YEAR(D384)-1,12,31))/30/3,0)=2,"1 полугодие "&amp;YEAR(D384),IF(ROUND((D384-DATE(YEAR(D384)-1,12,31))/30/3,0)=3,"3 квартала "&amp;YEAR(D384),YEAR(D384))))&amp;" г."</f>
        <v>за 2016 г.</v>
      </c>
      <c r="E388" s="132" t="str">
        <f>CONCATENATE("на ",DAY($D384),".",IF(MONTH($D384)&gt;9,"",0),MONTH($D384),".",YEAR($D384))</f>
        <v>на 31.12.2016</v>
      </c>
      <c r="F388" s="132" t="s">
        <v>158</v>
      </c>
      <c r="G388" s="132" t="s">
        <v>319</v>
      </c>
      <c r="H388" s="67"/>
      <c r="I388" s="67"/>
      <c r="J388" s="67"/>
    </row>
    <row r="389" spans="1:10" outlineLevel="3" x14ac:dyDescent="0.2">
      <c r="B389" s="136"/>
      <c r="C389" s="192"/>
      <c r="D389" s="133"/>
      <c r="E389" s="133"/>
      <c r="F389" s="132" t="s">
        <v>31</v>
      </c>
      <c r="G389" s="132" t="s">
        <v>320</v>
      </c>
      <c r="H389" s="67"/>
      <c r="I389" s="67"/>
      <c r="J389" s="67"/>
    </row>
    <row r="390" spans="1:10" ht="15" customHeight="1" outlineLevel="3" x14ac:dyDescent="0.2">
      <c r="B390" s="301" t="s">
        <v>42</v>
      </c>
      <c r="C390" s="302"/>
      <c r="D390" s="302"/>
      <c r="E390" s="302"/>
      <c r="F390" s="302"/>
      <c r="G390" s="305"/>
      <c r="H390" s="67"/>
      <c r="I390" s="67"/>
      <c r="J390" s="67"/>
    </row>
    <row r="391" spans="1:10" s="165" customFormat="1" outlineLevel="3" x14ac:dyDescent="0.2">
      <c r="A391" s="163"/>
      <c r="B391" s="62"/>
      <c r="C391" s="47"/>
      <c r="D391" s="108"/>
      <c r="E391" s="108"/>
      <c r="F391" s="108"/>
      <c r="G391" s="108"/>
      <c r="H391" s="67"/>
      <c r="I391" s="67"/>
      <c r="J391" s="67"/>
    </row>
    <row r="392" spans="1:10" s="165" customFormat="1" outlineLevel="3" x14ac:dyDescent="0.2">
      <c r="A392" s="163"/>
      <c r="B392" s="62"/>
      <c r="C392" s="47"/>
      <c r="D392" s="108"/>
      <c r="E392" s="108"/>
      <c r="F392" s="108"/>
      <c r="G392" s="108"/>
      <c r="H392" s="67"/>
      <c r="I392" s="67"/>
      <c r="J392" s="67"/>
    </row>
    <row r="393" spans="1:10" s="165" customFormat="1" outlineLevel="3" x14ac:dyDescent="0.2">
      <c r="A393" s="163"/>
      <c r="B393" s="62" t="s">
        <v>299</v>
      </c>
      <c r="C393" s="47"/>
      <c r="D393" s="108"/>
      <c r="E393" s="108"/>
      <c r="F393" s="108"/>
      <c r="G393" s="108"/>
      <c r="H393" s="67"/>
      <c r="I393" s="67"/>
      <c r="J393" s="67"/>
    </row>
    <row r="394" spans="1:10" outlineLevel="3" x14ac:dyDescent="0.2">
      <c r="B394" s="299" t="s">
        <v>16</v>
      </c>
      <c r="C394" s="300"/>
      <c r="D394" s="121">
        <f>SUM(D391:D393)</f>
        <v>0</v>
      </c>
      <c r="E394" s="121">
        <f>SUM(E391:E393)</f>
        <v>0</v>
      </c>
      <c r="F394" s="121">
        <f>SUM(F391:F393)</f>
        <v>0</v>
      </c>
      <c r="G394" s="121">
        <f>SUM(G391:G393)</f>
        <v>0</v>
      </c>
      <c r="H394" s="67"/>
      <c r="I394" s="67"/>
      <c r="J394" s="67"/>
    </row>
    <row r="395" spans="1:10" ht="15" customHeight="1" outlineLevel="3" x14ac:dyDescent="0.2">
      <c r="B395" s="301" t="s">
        <v>271</v>
      </c>
      <c r="C395" s="302"/>
      <c r="D395" s="302"/>
      <c r="E395" s="302"/>
      <c r="F395" s="302"/>
      <c r="G395" s="305"/>
      <c r="H395" s="67"/>
      <c r="I395" s="67"/>
      <c r="J395" s="67"/>
    </row>
    <row r="396" spans="1:10" s="165" customFormat="1" outlineLevel="3" x14ac:dyDescent="0.2">
      <c r="A396" s="163"/>
      <c r="B396" s="62"/>
      <c r="C396" s="47"/>
      <c r="D396" s="108"/>
      <c r="E396" s="108"/>
      <c r="F396" s="108"/>
      <c r="G396" s="108"/>
      <c r="H396" s="67"/>
      <c r="I396" s="67"/>
      <c r="J396" s="67"/>
    </row>
    <row r="397" spans="1:10" s="165" customFormat="1" outlineLevel="3" x14ac:dyDescent="0.2">
      <c r="A397" s="163"/>
      <c r="B397" s="62"/>
      <c r="C397" s="47"/>
      <c r="D397" s="108"/>
      <c r="E397" s="108"/>
      <c r="F397" s="108"/>
      <c r="G397" s="108"/>
      <c r="H397" s="67"/>
      <c r="I397" s="67"/>
      <c r="J397" s="67"/>
    </row>
    <row r="398" spans="1:10" s="165" customFormat="1" outlineLevel="3" x14ac:dyDescent="0.2">
      <c r="A398" s="163"/>
      <c r="B398" s="62"/>
      <c r="C398" s="47"/>
      <c r="D398" s="108"/>
      <c r="E398" s="108"/>
      <c r="F398" s="108"/>
      <c r="G398" s="108"/>
      <c r="H398" s="67"/>
      <c r="I398" s="67"/>
      <c r="J398" s="67"/>
    </row>
    <row r="399" spans="1:10" s="165" customFormat="1" outlineLevel="3" x14ac:dyDescent="0.2">
      <c r="A399" s="163"/>
      <c r="B399" s="62"/>
      <c r="C399" s="47"/>
      <c r="D399" s="108"/>
      <c r="E399" s="108"/>
      <c r="F399" s="108"/>
      <c r="G399" s="108"/>
      <c r="H399" s="67"/>
      <c r="I399" s="67"/>
      <c r="J399" s="67"/>
    </row>
    <row r="400" spans="1:10" s="165" customFormat="1" outlineLevel="3" x14ac:dyDescent="0.2">
      <c r="A400" s="163"/>
      <c r="B400" s="62"/>
      <c r="C400" s="47"/>
      <c r="D400" s="108"/>
      <c r="E400" s="108"/>
      <c r="F400" s="108"/>
      <c r="G400" s="108"/>
      <c r="H400" s="67"/>
      <c r="I400" s="67"/>
      <c r="J400" s="67"/>
    </row>
    <row r="401" spans="1:10" s="165" customFormat="1" outlineLevel="3" x14ac:dyDescent="0.2">
      <c r="A401" s="163"/>
      <c r="B401" s="62"/>
      <c r="C401" s="47"/>
      <c r="D401" s="108"/>
      <c r="E401" s="108"/>
      <c r="F401" s="108"/>
      <c r="G401" s="108"/>
      <c r="H401" s="67"/>
      <c r="I401" s="67"/>
      <c r="J401" s="67"/>
    </row>
    <row r="402" spans="1:10" s="165" customFormat="1" outlineLevel="3" x14ac:dyDescent="0.2">
      <c r="A402" s="163"/>
      <c r="B402" s="62"/>
      <c r="C402" s="47"/>
      <c r="D402" s="108"/>
      <c r="E402" s="108"/>
      <c r="F402" s="108"/>
      <c r="G402" s="108"/>
      <c r="H402" s="67"/>
      <c r="I402" s="67"/>
      <c r="J402" s="67"/>
    </row>
    <row r="403" spans="1:10" s="165" customFormat="1" outlineLevel="3" x14ac:dyDescent="0.2">
      <c r="A403" s="163"/>
      <c r="B403" s="62"/>
      <c r="C403" s="47"/>
      <c r="D403" s="108"/>
      <c r="E403" s="108"/>
      <c r="F403" s="108"/>
      <c r="G403" s="108"/>
      <c r="H403" s="67"/>
      <c r="I403" s="67"/>
      <c r="J403" s="67"/>
    </row>
    <row r="404" spans="1:10" s="165" customFormat="1" outlineLevel="3" x14ac:dyDescent="0.2">
      <c r="A404" s="163"/>
      <c r="B404" s="62"/>
      <c r="C404" s="47"/>
      <c r="D404" s="108"/>
      <c r="E404" s="108"/>
      <c r="F404" s="108"/>
      <c r="G404" s="108"/>
      <c r="H404" s="67"/>
      <c r="I404" s="67"/>
      <c r="J404" s="67"/>
    </row>
    <row r="405" spans="1:10" s="165" customFormat="1" outlineLevel="3" x14ac:dyDescent="0.2">
      <c r="A405" s="163"/>
      <c r="B405" s="62"/>
      <c r="C405" s="47"/>
      <c r="D405" s="108"/>
      <c r="E405" s="108"/>
      <c r="F405" s="108"/>
      <c r="G405" s="108"/>
      <c r="H405" s="67"/>
      <c r="I405" s="67"/>
      <c r="J405" s="67"/>
    </row>
    <row r="406" spans="1:10" s="165" customFormat="1" outlineLevel="3" x14ac:dyDescent="0.2">
      <c r="A406" s="163"/>
      <c r="B406" s="62"/>
      <c r="C406" s="47"/>
      <c r="D406" s="108"/>
      <c r="E406" s="108"/>
      <c r="F406" s="108"/>
      <c r="G406" s="108"/>
      <c r="H406" s="67"/>
      <c r="I406" s="67"/>
      <c r="J406" s="67"/>
    </row>
    <row r="407" spans="1:10" s="165" customFormat="1" outlineLevel="3" x14ac:dyDescent="0.2">
      <c r="A407" s="163"/>
      <c r="B407" s="62"/>
      <c r="C407" s="47"/>
      <c r="D407" s="108"/>
      <c r="E407" s="108"/>
      <c r="F407" s="108"/>
      <c r="G407" s="108"/>
      <c r="H407" s="67"/>
      <c r="I407" s="67"/>
      <c r="J407" s="67"/>
    </row>
    <row r="408" spans="1:10" s="165" customFormat="1" outlineLevel="3" x14ac:dyDescent="0.2">
      <c r="A408" s="163"/>
      <c r="B408" s="62" t="s">
        <v>299</v>
      </c>
      <c r="C408" s="47"/>
      <c r="D408" s="108"/>
      <c r="E408" s="108"/>
      <c r="F408" s="108"/>
      <c r="G408" s="108"/>
      <c r="H408" s="67"/>
      <c r="I408" s="67"/>
      <c r="J408" s="67"/>
    </row>
    <row r="409" spans="1:10" outlineLevel="3" x14ac:dyDescent="0.2">
      <c r="B409" s="299" t="s">
        <v>16</v>
      </c>
      <c r="C409" s="300"/>
      <c r="D409" s="121">
        <f>SUM(D396:D408)</f>
        <v>0</v>
      </c>
      <c r="E409" s="121">
        <f>SUM(E396:E408)</f>
        <v>0</v>
      </c>
      <c r="F409" s="121">
        <f>SUM(F396:F408)</f>
        <v>0</v>
      </c>
      <c r="G409" s="121">
        <f>SUM(G396:G408)</f>
        <v>0</v>
      </c>
      <c r="H409" s="67"/>
      <c r="I409" s="67"/>
      <c r="J409" s="67"/>
    </row>
    <row r="410" spans="1:10" ht="15" customHeight="1" outlineLevel="3" x14ac:dyDescent="0.2">
      <c r="B410" s="301" t="s">
        <v>43</v>
      </c>
      <c r="C410" s="302"/>
      <c r="D410" s="302"/>
      <c r="E410" s="302"/>
      <c r="F410" s="302"/>
      <c r="G410" s="305"/>
      <c r="H410" s="67"/>
      <c r="I410" s="67"/>
      <c r="J410" s="67"/>
    </row>
    <row r="411" spans="1:10" s="165" customFormat="1" outlineLevel="3" x14ac:dyDescent="0.2">
      <c r="A411" s="163"/>
      <c r="B411" s="62"/>
      <c r="C411" s="47"/>
      <c r="D411" s="108"/>
      <c r="E411" s="108"/>
      <c r="F411" s="108"/>
      <c r="G411" s="108"/>
      <c r="H411" s="67"/>
      <c r="I411" s="67"/>
      <c r="J411" s="67"/>
    </row>
    <row r="412" spans="1:10" s="165" customFormat="1" outlineLevel="3" x14ac:dyDescent="0.2">
      <c r="A412" s="163"/>
      <c r="B412" s="62"/>
      <c r="C412" s="47"/>
      <c r="D412" s="108"/>
      <c r="E412" s="108"/>
      <c r="F412" s="108"/>
      <c r="G412" s="108"/>
      <c r="H412" s="67"/>
      <c r="I412" s="67"/>
      <c r="J412" s="67"/>
    </row>
    <row r="413" spans="1:10" s="165" customFormat="1" outlineLevel="3" x14ac:dyDescent="0.2">
      <c r="A413" s="163"/>
      <c r="B413" s="62"/>
      <c r="C413" s="47"/>
      <c r="D413" s="108"/>
      <c r="E413" s="108"/>
      <c r="F413" s="108"/>
      <c r="G413" s="108"/>
      <c r="H413" s="67"/>
      <c r="I413" s="67"/>
      <c r="J413" s="67"/>
    </row>
    <row r="414" spans="1:10" s="165" customFormat="1" outlineLevel="3" x14ac:dyDescent="0.2">
      <c r="A414" s="163"/>
      <c r="B414" s="62"/>
      <c r="C414" s="47"/>
      <c r="D414" s="108"/>
      <c r="E414" s="108"/>
      <c r="F414" s="108"/>
      <c r="G414" s="108"/>
      <c r="H414" s="67"/>
      <c r="I414" s="67"/>
      <c r="J414" s="67"/>
    </row>
    <row r="415" spans="1:10" s="165" customFormat="1" outlineLevel="3" x14ac:dyDescent="0.2">
      <c r="A415" s="163"/>
      <c r="B415" s="62" t="s">
        <v>299</v>
      </c>
      <c r="C415" s="47"/>
      <c r="D415" s="108"/>
      <c r="E415" s="108"/>
      <c r="F415" s="108"/>
      <c r="G415" s="108"/>
      <c r="H415" s="67"/>
      <c r="I415" s="67"/>
      <c r="J415" s="67"/>
    </row>
    <row r="416" spans="1:10" outlineLevel="3" x14ac:dyDescent="0.2">
      <c r="B416" s="299" t="s">
        <v>16</v>
      </c>
      <c r="C416" s="300"/>
      <c r="D416" s="121">
        <f>SUM(D411:D415)</f>
        <v>0</v>
      </c>
      <c r="E416" s="121">
        <f>SUM(E411:E415)</f>
        <v>0</v>
      </c>
      <c r="F416" s="121">
        <f>SUM(F411:F415)</f>
        <v>0</v>
      </c>
      <c r="G416" s="121">
        <f>SUM(G411:G415)</f>
        <v>0</v>
      </c>
      <c r="H416" s="67"/>
      <c r="I416" s="67"/>
      <c r="J416" s="67"/>
    </row>
    <row r="417" spans="1:10" ht="15" customHeight="1" outlineLevel="3" x14ac:dyDescent="0.2">
      <c r="B417" s="301" t="s">
        <v>301</v>
      </c>
      <c r="C417" s="302"/>
      <c r="D417" s="302"/>
      <c r="E417" s="302"/>
      <c r="F417" s="302"/>
      <c r="G417" s="305"/>
      <c r="H417" s="67"/>
      <c r="I417" s="67"/>
      <c r="J417" s="67"/>
    </row>
    <row r="418" spans="1:10" s="165" customFormat="1" outlineLevel="3" x14ac:dyDescent="0.2">
      <c r="A418" s="163"/>
      <c r="B418" s="62"/>
      <c r="C418" s="47"/>
      <c r="D418" s="108"/>
      <c r="E418" s="108"/>
      <c r="F418" s="108"/>
      <c r="G418" s="108"/>
      <c r="H418" s="67"/>
      <c r="I418" s="67"/>
      <c r="J418" s="67"/>
    </row>
    <row r="419" spans="1:10" s="165" customFormat="1" outlineLevel="3" x14ac:dyDescent="0.2">
      <c r="A419" s="163"/>
      <c r="B419" s="62"/>
      <c r="C419" s="47"/>
      <c r="D419" s="108"/>
      <c r="E419" s="108"/>
      <c r="F419" s="108"/>
      <c r="G419" s="108"/>
      <c r="H419" s="67"/>
      <c r="I419" s="67"/>
      <c r="J419" s="67"/>
    </row>
    <row r="420" spans="1:10" s="165" customFormat="1" outlineLevel="3" x14ac:dyDescent="0.2">
      <c r="A420" s="163"/>
      <c r="B420" s="62" t="s">
        <v>299</v>
      </c>
      <c r="C420" s="47"/>
      <c r="D420" s="108"/>
      <c r="E420" s="108"/>
      <c r="F420" s="108"/>
      <c r="G420" s="108"/>
      <c r="H420" s="67"/>
      <c r="I420" s="67"/>
      <c r="J420" s="67"/>
    </row>
    <row r="421" spans="1:10" outlineLevel="3" x14ac:dyDescent="0.2">
      <c r="B421" s="299" t="s">
        <v>16</v>
      </c>
      <c r="C421" s="300"/>
      <c r="D421" s="121">
        <f>SUM(D418:D420)</f>
        <v>0</v>
      </c>
      <c r="E421" s="121">
        <f>SUM(E418:E420)</f>
        <v>0</v>
      </c>
      <c r="F421" s="121">
        <f>SUM(F418:F420)</f>
        <v>0</v>
      </c>
      <c r="G421" s="121">
        <f>SUM(G418:G420)</f>
        <v>0</v>
      </c>
      <c r="H421" s="67"/>
      <c r="I421" s="67"/>
      <c r="J421" s="67"/>
    </row>
    <row r="422" spans="1:10" ht="15" customHeight="1" outlineLevel="3" x14ac:dyDescent="0.2">
      <c r="B422" s="301" t="s">
        <v>302</v>
      </c>
      <c r="C422" s="302"/>
      <c r="D422" s="302"/>
      <c r="E422" s="302"/>
      <c r="F422" s="302"/>
      <c r="G422" s="305"/>
      <c r="H422" s="67"/>
      <c r="I422" s="67"/>
      <c r="J422" s="67"/>
    </row>
    <row r="423" spans="1:10" s="165" customFormat="1" outlineLevel="3" x14ac:dyDescent="0.2">
      <c r="A423" s="163"/>
      <c r="B423" s="62"/>
      <c r="C423" s="47"/>
      <c r="D423" s="108"/>
      <c r="E423" s="108"/>
      <c r="F423" s="108"/>
      <c r="G423" s="108"/>
      <c r="H423" s="67"/>
      <c r="I423" s="67"/>
      <c r="J423" s="67"/>
    </row>
    <row r="424" spans="1:10" s="165" customFormat="1" outlineLevel="3" x14ac:dyDescent="0.2">
      <c r="A424" s="163"/>
      <c r="B424" s="62"/>
      <c r="C424" s="47"/>
      <c r="D424" s="108"/>
      <c r="E424" s="108"/>
      <c r="F424" s="108"/>
      <c r="G424" s="108"/>
      <c r="H424" s="67"/>
      <c r="I424" s="67"/>
      <c r="J424" s="67"/>
    </row>
    <row r="425" spans="1:10" s="165" customFormat="1" outlineLevel="3" x14ac:dyDescent="0.2">
      <c r="A425" s="163"/>
      <c r="B425" s="62"/>
      <c r="C425" s="47"/>
      <c r="D425" s="108"/>
      <c r="E425" s="108"/>
      <c r="F425" s="108"/>
      <c r="G425" s="108"/>
      <c r="H425" s="67"/>
      <c r="I425" s="67"/>
      <c r="J425" s="67"/>
    </row>
    <row r="426" spans="1:10" s="165" customFormat="1" outlineLevel="3" x14ac:dyDescent="0.2">
      <c r="A426" s="163"/>
      <c r="B426" s="62"/>
      <c r="C426" s="47"/>
      <c r="D426" s="108"/>
      <c r="E426" s="108"/>
      <c r="F426" s="108"/>
      <c r="G426" s="108"/>
      <c r="H426" s="67"/>
      <c r="I426" s="67"/>
      <c r="J426" s="67"/>
    </row>
    <row r="427" spans="1:10" s="165" customFormat="1" outlineLevel="3" x14ac:dyDescent="0.2">
      <c r="A427" s="163"/>
      <c r="B427" s="62" t="s">
        <v>299</v>
      </c>
      <c r="C427" s="47"/>
      <c r="D427" s="108"/>
      <c r="E427" s="108"/>
      <c r="F427" s="108"/>
      <c r="G427" s="108"/>
      <c r="H427" s="67"/>
      <c r="I427" s="67"/>
      <c r="J427" s="67"/>
    </row>
    <row r="428" spans="1:10" outlineLevel="3" x14ac:dyDescent="0.2">
      <c r="B428" s="299" t="s">
        <v>16</v>
      </c>
      <c r="C428" s="300"/>
      <c r="D428" s="121">
        <f>SUM(D423:D427)</f>
        <v>0</v>
      </c>
      <c r="E428" s="121">
        <f>SUM(E423:E427)</f>
        <v>0</v>
      </c>
      <c r="F428" s="121">
        <f>SUM(F423:F427)</f>
        <v>0</v>
      </c>
      <c r="G428" s="121">
        <f>SUM(G423:G427)</f>
        <v>0</v>
      </c>
      <c r="H428" s="67"/>
      <c r="I428" s="67"/>
      <c r="J428" s="67"/>
    </row>
    <row r="429" spans="1:10" outlineLevel="3" x14ac:dyDescent="0.2">
      <c r="B429" s="65"/>
      <c r="C429" s="66"/>
      <c r="D429" s="65"/>
      <c r="E429" s="65"/>
      <c r="F429" s="65"/>
      <c r="G429" s="65"/>
      <c r="H429" s="65"/>
      <c r="I429" s="65"/>
      <c r="J429" s="65"/>
    </row>
    <row r="430" spans="1:10" outlineLevel="2" x14ac:dyDescent="0.2">
      <c r="B430" s="105" t="s">
        <v>141</v>
      </c>
      <c r="C430" s="106"/>
      <c r="D430" s="107">
        <f>DATE_CURRENT</f>
        <v>42825</v>
      </c>
      <c r="E430" s="65"/>
      <c r="F430" s="67"/>
      <c r="G430" s="67"/>
      <c r="H430" s="67"/>
      <c r="I430" s="67"/>
      <c r="J430" s="67"/>
    </row>
    <row r="431" spans="1:10" outlineLevel="3" x14ac:dyDescent="0.2">
      <c r="B431" s="134"/>
      <c r="C431" s="191"/>
      <c r="D431" s="130"/>
      <c r="E431" s="130"/>
      <c r="F431" s="319" t="s">
        <v>157</v>
      </c>
      <c r="G431" s="320"/>
      <c r="H431" s="67"/>
      <c r="I431" s="67"/>
      <c r="J431" s="67"/>
    </row>
    <row r="432" spans="1:10" outlineLevel="3" x14ac:dyDescent="0.2">
      <c r="B432" s="135"/>
      <c r="C432" s="58"/>
      <c r="D432" s="58" t="s">
        <v>152</v>
      </c>
      <c r="E432" s="58" t="s">
        <v>183</v>
      </c>
      <c r="F432" s="321"/>
      <c r="G432" s="322"/>
      <c r="H432" s="67"/>
      <c r="I432" s="67"/>
      <c r="J432" s="67"/>
    </row>
    <row r="433" spans="1:10" outlineLevel="3" x14ac:dyDescent="0.2">
      <c r="B433" s="135" t="s">
        <v>184</v>
      </c>
      <c r="C433" s="193" t="s">
        <v>104</v>
      </c>
      <c r="D433" s="58" t="s">
        <v>154</v>
      </c>
      <c r="E433" s="58" t="s">
        <v>156</v>
      </c>
      <c r="F433" s="323"/>
      <c r="G433" s="324"/>
      <c r="H433" s="67"/>
      <c r="I433" s="67"/>
      <c r="J433" s="67"/>
    </row>
    <row r="434" spans="1:10" outlineLevel="3" x14ac:dyDescent="0.2">
      <c r="B434" s="135" t="s">
        <v>185</v>
      </c>
      <c r="C434" s="186" t="s">
        <v>105</v>
      </c>
      <c r="D434" s="132" t="str">
        <f>"за "&amp;IF(ROUND((D430-DATE(YEAR(D430)-1,12,31))/30/3,0)=1,"1 квартал "&amp;YEAR(D430),IF(ROUND((D430-DATE(YEAR(D430)-1,12,31))/30/3,0)=2,"1 полугодие "&amp;YEAR(D430),IF(ROUND((D430-DATE(YEAR(D430)-1,12,31))/30/3,0)=3,"3 квартала "&amp;YEAR(D430),YEAR(D430))))&amp;" г."</f>
        <v>за 1 квартал 2017 г.</v>
      </c>
      <c r="E434" s="132" t="str">
        <f>CONCATENATE("на ",DAY($D430),".",IF(MONTH($D430)&gt;9,"",0),MONTH($D430),".",YEAR($D430))</f>
        <v>на 31.03.2017</v>
      </c>
      <c r="F434" s="132" t="s">
        <v>158</v>
      </c>
      <c r="G434" s="132" t="s">
        <v>319</v>
      </c>
      <c r="H434" s="67"/>
      <c r="I434" s="67"/>
      <c r="J434" s="67"/>
    </row>
    <row r="435" spans="1:10" outlineLevel="3" x14ac:dyDescent="0.2">
      <c r="B435" s="136"/>
      <c r="C435" s="192"/>
      <c r="D435" s="133"/>
      <c r="E435" s="133"/>
      <c r="F435" s="132" t="s">
        <v>31</v>
      </c>
      <c r="G435" s="132" t="s">
        <v>320</v>
      </c>
      <c r="H435" s="67"/>
      <c r="I435" s="67"/>
      <c r="J435" s="67"/>
    </row>
    <row r="436" spans="1:10" outlineLevel="3" x14ac:dyDescent="0.2">
      <c r="B436" s="301" t="s">
        <v>42</v>
      </c>
      <c r="C436" s="302"/>
      <c r="D436" s="302"/>
      <c r="E436" s="302"/>
      <c r="F436" s="302"/>
      <c r="G436" s="305"/>
      <c r="H436" s="67"/>
      <c r="I436" s="67"/>
      <c r="J436" s="67"/>
    </row>
    <row r="437" spans="1:10" s="165" customFormat="1" outlineLevel="3" x14ac:dyDescent="0.2">
      <c r="A437" s="163"/>
      <c r="B437" s="62"/>
      <c r="C437" s="47"/>
      <c r="D437" s="108"/>
      <c r="E437" s="108"/>
      <c r="F437" s="108"/>
      <c r="G437" s="108"/>
      <c r="H437" s="67"/>
      <c r="I437" s="67"/>
      <c r="J437" s="67"/>
    </row>
    <row r="438" spans="1:10" s="165" customFormat="1" outlineLevel="3" x14ac:dyDescent="0.2">
      <c r="A438" s="163"/>
      <c r="B438" s="62"/>
      <c r="C438" s="47"/>
      <c r="D438" s="108"/>
      <c r="E438" s="108"/>
      <c r="F438" s="108"/>
      <c r="G438" s="108"/>
      <c r="H438" s="67"/>
      <c r="I438" s="67"/>
      <c r="J438" s="67"/>
    </row>
    <row r="439" spans="1:10" s="165" customFormat="1" outlineLevel="3" x14ac:dyDescent="0.2">
      <c r="A439" s="163"/>
      <c r="B439" s="62" t="s">
        <v>299</v>
      </c>
      <c r="C439" s="47"/>
      <c r="D439" s="108"/>
      <c r="E439" s="108"/>
      <c r="F439" s="108"/>
      <c r="G439" s="108"/>
      <c r="H439" s="67"/>
      <c r="I439" s="67"/>
      <c r="J439" s="67"/>
    </row>
    <row r="440" spans="1:10" outlineLevel="3" x14ac:dyDescent="0.2">
      <c r="B440" s="299" t="s">
        <v>16</v>
      </c>
      <c r="C440" s="300"/>
      <c r="D440" s="121">
        <f>SUM(D437:D439)</f>
        <v>0</v>
      </c>
      <c r="E440" s="121">
        <f>SUM(E437:E439)</f>
        <v>0</v>
      </c>
      <c r="F440" s="121">
        <f>SUM(F437:F439)</f>
        <v>0</v>
      </c>
      <c r="G440" s="121">
        <f>SUM(G437:G439)</f>
        <v>0</v>
      </c>
      <c r="H440" s="67"/>
      <c r="I440" s="67"/>
      <c r="J440" s="67"/>
    </row>
    <row r="441" spans="1:10" outlineLevel="3" x14ac:dyDescent="0.2">
      <c r="B441" s="301" t="s">
        <v>271</v>
      </c>
      <c r="C441" s="302"/>
      <c r="D441" s="302"/>
      <c r="E441" s="302"/>
      <c r="F441" s="302"/>
      <c r="G441" s="305"/>
      <c r="H441" s="67"/>
      <c r="I441" s="67"/>
      <c r="J441" s="67"/>
    </row>
    <row r="442" spans="1:10" s="165" customFormat="1" outlineLevel="3" x14ac:dyDescent="0.2">
      <c r="A442" s="163"/>
      <c r="B442" s="62"/>
      <c r="C442" s="47"/>
      <c r="D442" s="108"/>
      <c r="E442" s="108"/>
      <c r="F442" s="108"/>
      <c r="G442" s="108"/>
      <c r="H442" s="67"/>
      <c r="I442" s="67"/>
      <c r="J442" s="67"/>
    </row>
    <row r="443" spans="1:10" s="165" customFormat="1" outlineLevel="3" x14ac:dyDescent="0.2">
      <c r="A443" s="163"/>
      <c r="B443" s="62"/>
      <c r="C443" s="47"/>
      <c r="D443" s="108"/>
      <c r="E443" s="108"/>
      <c r="F443" s="108"/>
      <c r="G443" s="108"/>
      <c r="H443" s="67"/>
      <c r="I443" s="67"/>
      <c r="J443" s="67"/>
    </row>
    <row r="444" spans="1:10" s="165" customFormat="1" outlineLevel="3" x14ac:dyDescent="0.2">
      <c r="A444" s="163"/>
      <c r="B444" s="62"/>
      <c r="C444" s="47"/>
      <c r="D444" s="108"/>
      <c r="E444" s="108"/>
      <c r="F444" s="108"/>
      <c r="G444" s="108"/>
      <c r="H444" s="67"/>
      <c r="I444" s="67"/>
      <c r="J444" s="67"/>
    </row>
    <row r="445" spans="1:10" s="165" customFormat="1" outlineLevel="3" x14ac:dyDescent="0.2">
      <c r="A445" s="163"/>
      <c r="B445" s="62"/>
      <c r="C445" s="47"/>
      <c r="D445" s="108"/>
      <c r="E445" s="108"/>
      <c r="F445" s="108"/>
      <c r="G445" s="108"/>
      <c r="H445" s="67"/>
      <c r="I445" s="67"/>
      <c r="J445" s="67"/>
    </row>
    <row r="446" spans="1:10" s="165" customFormat="1" outlineLevel="3" x14ac:dyDescent="0.2">
      <c r="A446" s="163"/>
      <c r="B446" s="62"/>
      <c r="C446" s="47"/>
      <c r="D446" s="108"/>
      <c r="E446" s="108"/>
      <c r="F446" s="108"/>
      <c r="G446" s="108"/>
      <c r="H446" s="67"/>
      <c r="I446" s="67"/>
      <c r="J446" s="67"/>
    </row>
    <row r="447" spans="1:10" s="165" customFormat="1" outlineLevel="3" x14ac:dyDescent="0.2">
      <c r="A447" s="163"/>
      <c r="B447" s="62"/>
      <c r="C447" s="47"/>
      <c r="D447" s="108"/>
      <c r="E447" s="108"/>
      <c r="F447" s="108"/>
      <c r="G447" s="108"/>
      <c r="H447" s="67"/>
      <c r="I447" s="67"/>
      <c r="J447" s="67"/>
    </row>
    <row r="448" spans="1:10" s="165" customFormat="1" outlineLevel="3" x14ac:dyDescent="0.2">
      <c r="A448" s="163"/>
      <c r="B448" s="62"/>
      <c r="C448" s="47"/>
      <c r="D448" s="108"/>
      <c r="E448" s="108"/>
      <c r="F448" s="108"/>
      <c r="G448" s="108"/>
      <c r="H448" s="67"/>
      <c r="I448" s="67"/>
      <c r="J448" s="67"/>
    </row>
    <row r="449" spans="1:10" s="165" customFormat="1" outlineLevel="3" x14ac:dyDescent="0.2">
      <c r="A449" s="163"/>
      <c r="B449" s="62"/>
      <c r="C449" s="47"/>
      <c r="D449" s="108"/>
      <c r="E449" s="108"/>
      <c r="F449" s="108"/>
      <c r="G449" s="108"/>
      <c r="H449" s="67"/>
      <c r="I449" s="67"/>
      <c r="J449" s="67"/>
    </row>
    <row r="450" spans="1:10" s="165" customFormat="1" outlineLevel="3" x14ac:dyDescent="0.2">
      <c r="A450" s="163"/>
      <c r="B450" s="62"/>
      <c r="C450" s="47"/>
      <c r="D450" s="108"/>
      <c r="E450" s="108"/>
      <c r="F450" s="108"/>
      <c r="G450" s="108"/>
      <c r="H450" s="67"/>
      <c r="I450" s="67"/>
      <c r="J450" s="67"/>
    </row>
    <row r="451" spans="1:10" s="165" customFormat="1" outlineLevel="3" x14ac:dyDescent="0.2">
      <c r="A451" s="163"/>
      <c r="B451" s="62"/>
      <c r="C451" s="47"/>
      <c r="D451" s="108"/>
      <c r="E451" s="108"/>
      <c r="F451" s="108"/>
      <c r="G451" s="108"/>
      <c r="H451" s="67"/>
      <c r="I451" s="67"/>
      <c r="J451" s="67"/>
    </row>
    <row r="452" spans="1:10" s="165" customFormat="1" outlineLevel="3" x14ac:dyDescent="0.2">
      <c r="A452" s="163"/>
      <c r="B452" s="62"/>
      <c r="C452" s="47"/>
      <c r="D452" s="108"/>
      <c r="E452" s="108"/>
      <c r="F452" s="108"/>
      <c r="G452" s="108"/>
      <c r="H452" s="67"/>
      <c r="I452" s="67"/>
      <c r="J452" s="67"/>
    </row>
    <row r="453" spans="1:10" s="165" customFormat="1" outlineLevel="3" x14ac:dyDescent="0.2">
      <c r="A453" s="163"/>
      <c r="B453" s="62"/>
      <c r="C453" s="47"/>
      <c r="D453" s="108"/>
      <c r="E453" s="108"/>
      <c r="F453" s="108"/>
      <c r="G453" s="108"/>
      <c r="H453" s="67"/>
      <c r="I453" s="67"/>
      <c r="J453" s="67"/>
    </row>
    <row r="454" spans="1:10" s="165" customFormat="1" outlineLevel="3" x14ac:dyDescent="0.2">
      <c r="A454" s="163"/>
      <c r="B454" s="62" t="s">
        <v>299</v>
      </c>
      <c r="C454" s="47"/>
      <c r="D454" s="108"/>
      <c r="E454" s="108"/>
      <c r="F454" s="108"/>
      <c r="G454" s="108"/>
      <c r="H454" s="67"/>
      <c r="I454" s="67"/>
      <c r="J454" s="67"/>
    </row>
    <row r="455" spans="1:10" outlineLevel="3" x14ac:dyDescent="0.2">
      <c r="B455" s="299" t="s">
        <v>16</v>
      </c>
      <c r="C455" s="300"/>
      <c r="D455" s="121">
        <f>SUM(D442:D454)</f>
        <v>0</v>
      </c>
      <c r="E455" s="121">
        <f>SUM(E442:E454)</f>
        <v>0</v>
      </c>
      <c r="F455" s="121">
        <f>SUM(F442:F454)</f>
        <v>0</v>
      </c>
      <c r="G455" s="121">
        <f>SUM(G442:G454)</f>
        <v>0</v>
      </c>
      <c r="H455" s="67"/>
      <c r="I455" s="67"/>
      <c r="J455" s="67"/>
    </row>
    <row r="456" spans="1:10" outlineLevel="3" x14ac:dyDescent="0.2">
      <c r="B456" s="301" t="s">
        <v>43</v>
      </c>
      <c r="C456" s="302"/>
      <c r="D456" s="302"/>
      <c r="E456" s="302"/>
      <c r="F456" s="302"/>
      <c r="G456" s="305"/>
      <c r="H456" s="67"/>
      <c r="I456" s="67"/>
      <c r="J456" s="67"/>
    </row>
    <row r="457" spans="1:10" s="165" customFormat="1" outlineLevel="3" x14ac:dyDescent="0.2">
      <c r="A457" s="163"/>
      <c r="B457" s="62"/>
      <c r="C457" s="47"/>
      <c r="D457" s="108"/>
      <c r="E457" s="108"/>
      <c r="F457" s="108"/>
      <c r="G457" s="108"/>
      <c r="H457" s="67"/>
      <c r="I457" s="67"/>
      <c r="J457" s="67"/>
    </row>
    <row r="458" spans="1:10" s="165" customFormat="1" outlineLevel="3" x14ac:dyDescent="0.2">
      <c r="A458" s="163"/>
      <c r="B458" s="62"/>
      <c r="C458" s="47"/>
      <c r="D458" s="108"/>
      <c r="E458" s="108"/>
      <c r="F458" s="108"/>
      <c r="G458" s="108"/>
      <c r="H458" s="67"/>
      <c r="I458" s="67"/>
      <c r="J458" s="67"/>
    </row>
    <row r="459" spans="1:10" s="165" customFormat="1" outlineLevel="3" x14ac:dyDescent="0.2">
      <c r="A459" s="163"/>
      <c r="B459" s="62"/>
      <c r="C459" s="47"/>
      <c r="D459" s="108"/>
      <c r="E459" s="108"/>
      <c r="F459" s="108"/>
      <c r="G459" s="108"/>
      <c r="H459" s="67"/>
      <c r="I459" s="67"/>
      <c r="J459" s="67"/>
    </row>
    <row r="460" spans="1:10" s="165" customFormat="1" outlineLevel="3" x14ac:dyDescent="0.2">
      <c r="A460" s="163"/>
      <c r="B460" s="62"/>
      <c r="C460" s="47"/>
      <c r="D460" s="108"/>
      <c r="E460" s="108"/>
      <c r="F460" s="108"/>
      <c r="G460" s="108"/>
      <c r="H460" s="67"/>
      <c r="I460" s="67"/>
      <c r="J460" s="67"/>
    </row>
    <row r="461" spans="1:10" s="165" customFormat="1" outlineLevel="3" x14ac:dyDescent="0.2">
      <c r="A461" s="163"/>
      <c r="B461" s="62" t="s">
        <v>299</v>
      </c>
      <c r="C461" s="47"/>
      <c r="D461" s="108"/>
      <c r="E461" s="108"/>
      <c r="F461" s="108"/>
      <c r="G461" s="108"/>
      <c r="H461" s="67"/>
      <c r="I461" s="67"/>
      <c r="J461" s="67"/>
    </row>
    <row r="462" spans="1:10" outlineLevel="3" x14ac:dyDescent="0.2">
      <c r="B462" s="299" t="s">
        <v>16</v>
      </c>
      <c r="C462" s="300"/>
      <c r="D462" s="121">
        <f>SUM(D457:D461)</f>
        <v>0</v>
      </c>
      <c r="E462" s="121">
        <f>SUM(E457:E461)</f>
        <v>0</v>
      </c>
      <c r="F462" s="121">
        <f>SUM(F457:F461)</f>
        <v>0</v>
      </c>
      <c r="G462" s="121">
        <f>SUM(G457:G461)</f>
        <v>0</v>
      </c>
      <c r="H462" s="67"/>
      <c r="I462" s="67"/>
      <c r="J462" s="67"/>
    </row>
    <row r="463" spans="1:10" outlineLevel="3" x14ac:dyDescent="0.2">
      <c r="B463" s="301" t="s">
        <v>301</v>
      </c>
      <c r="C463" s="302"/>
      <c r="D463" s="302"/>
      <c r="E463" s="302"/>
      <c r="F463" s="302"/>
      <c r="G463" s="305"/>
      <c r="H463" s="67"/>
      <c r="I463" s="67"/>
      <c r="J463" s="67"/>
    </row>
    <row r="464" spans="1:10" s="165" customFormat="1" outlineLevel="3" x14ac:dyDescent="0.2">
      <c r="A464" s="163"/>
      <c r="B464" s="62"/>
      <c r="C464" s="47"/>
      <c r="D464" s="108"/>
      <c r="E464" s="108"/>
      <c r="F464" s="108"/>
      <c r="G464" s="108"/>
      <c r="H464" s="67"/>
      <c r="I464" s="67"/>
      <c r="J464" s="67"/>
    </row>
    <row r="465" spans="1:10" s="165" customFormat="1" outlineLevel="3" x14ac:dyDescent="0.2">
      <c r="A465" s="163"/>
      <c r="B465" s="62"/>
      <c r="C465" s="47"/>
      <c r="D465" s="108"/>
      <c r="E465" s="108"/>
      <c r="F465" s="108"/>
      <c r="G465" s="108"/>
      <c r="H465" s="67"/>
      <c r="I465" s="67"/>
      <c r="J465" s="67"/>
    </row>
    <row r="466" spans="1:10" s="165" customFormat="1" outlineLevel="3" x14ac:dyDescent="0.2">
      <c r="A466" s="163"/>
      <c r="B466" s="62" t="s">
        <v>299</v>
      </c>
      <c r="C466" s="47"/>
      <c r="D466" s="108"/>
      <c r="E466" s="108"/>
      <c r="F466" s="108"/>
      <c r="G466" s="108"/>
      <c r="H466" s="67"/>
      <c r="I466" s="67"/>
      <c r="J466" s="67"/>
    </row>
    <row r="467" spans="1:10" outlineLevel="3" x14ac:dyDescent="0.2">
      <c r="B467" s="299" t="s">
        <v>16</v>
      </c>
      <c r="C467" s="300"/>
      <c r="D467" s="121">
        <f>SUM(D464:D466)</f>
        <v>0</v>
      </c>
      <c r="E467" s="121">
        <f>SUM(E464:E466)</f>
        <v>0</v>
      </c>
      <c r="F467" s="121">
        <f>SUM(F464:F466)</f>
        <v>0</v>
      </c>
      <c r="G467" s="121">
        <f>SUM(G464:G466)</f>
        <v>0</v>
      </c>
      <c r="H467" s="67"/>
      <c r="I467" s="67"/>
      <c r="J467" s="67"/>
    </row>
    <row r="468" spans="1:10" outlineLevel="3" x14ac:dyDescent="0.2">
      <c r="B468" s="301" t="s">
        <v>302</v>
      </c>
      <c r="C468" s="302"/>
      <c r="D468" s="302"/>
      <c r="E468" s="302"/>
      <c r="F468" s="302"/>
      <c r="G468" s="305"/>
      <c r="H468" s="67"/>
      <c r="I468" s="67"/>
      <c r="J468" s="67"/>
    </row>
    <row r="469" spans="1:10" s="165" customFormat="1" outlineLevel="3" x14ac:dyDescent="0.2">
      <c r="A469" s="163"/>
      <c r="B469" s="62"/>
      <c r="C469" s="47"/>
      <c r="D469" s="108"/>
      <c r="E469" s="108"/>
      <c r="F469" s="108"/>
      <c r="G469" s="108"/>
      <c r="H469" s="67"/>
      <c r="I469" s="67"/>
      <c r="J469" s="67"/>
    </row>
    <row r="470" spans="1:10" s="165" customFormat="1" outlineLevel="3" x14ac:dyDescent="0.2">
      <c r="A470" s="163"/>
      <c r="B470" s="62"/>
      <c r="C470" s="47"/>
      <c r="D470" s="108"/>
      <c r="E470" s="108"/>
      <c r="F470" s="108"/>
      <c r="G470" s="108"/>
      <c r="H470" s="67"/>
      <c r="I470" s="67"/>
      <c r="J470" s="67"/>
    </row>
    <row r="471" spans="1:10" s="165" customFormat="1" outlineLevel="3" x14ac:dyDescent="0.2">
      <c r="A471" s="163"/>
      <c r="B471" s="62"/>
      <c r="C471" s="47"/>
      <c r="D471" s="108"/>
      <c r="E471" s="108"/>
      <c r="F471" s="108"/>
      <c r="G471" s="108"/>
      <c r="H471" s="67"/>
      <c r="I471" s="67"/>
      <c r="J471" s="67"/>
    </row>
    <row r="472" spans="1:10" s="165" customFormat="1" outlineLevel="3" x14ac:dyDescent="0.2">
      <c r="A472" s="163"/>
      <c r="B472" s="62"/>
      <c r="C472" s="47"/>
      <c r="D472" s="108"/>
      <c r="E472" s="108"/>
      <c r="F472" s="108"/>
      <c r="G472" s="108"/>
      <c r="H472" s="67"/>
      <c r="I472" s="67"/>
      <c r="J472" s="67"/>
    </row>
    <row r="473" spans="1:10" s="165" customFormat="1" outlineLevel="3" x14ac:dyDescent="0.2">
      <c r="A473" s="163"/>
      <c r="B473" s="62" t="s">
        <v>299</v>
      </c>
      <c r="C473" s="47"/>
      <c r="D473" s="108"/>
      <c r="E473" s="108"/>
      <c r="F473" s="108"/>
      <c r="G473" s="108"/>
      <c r="H473" s="67"/>
      <c r="I473" s="67"/>
      <c r="J473" s="67"/>
    </row>
    <row r="474" spans="1:10" outlineLevel="3" x14ac:dyDescent="0.2">
      <c r="B474" s="299" t="s">
        <v>16</v>
      </c>
      <c r="C474" s="300"/>
      <c r="D474" s="121">
        <f>SUM(D469:D473)</f>
        <v>0</v>
      </c>
      <c r="E474" s="121">
        <f>SUM(E469:E473)</f>
        <v>0</v>
      </c>
      <c r="F474" s="121">
        <f>SUM(F469:F473)</f>
        <v>0</v>
      </c>
      <c r="G474" s="121">
        <f>SUM(G469:G473)</f>
        <v>0</v>
      </c>
      <c r="H474" s="67"/>
      <c r="I474" s="67"/>
      <c r="J474" s="67"/>
    </row>
    <row r="475" spans="1:10" outlineLevel="1" x14ac:dyDescent="0.2">
      <c r="B475" s="109"/>
      <c r="C475" s="110"/>
      <c r="D475" s="63"/>
      <c r="E475" s="111"/>
      <c r="F475" s="111"/>
      <c r="G475" s="111"/>
      <c r="H475" s="111"/>
      <c r="I475" s="111"/>
      <c r="J475" s="111"/>
    </row>
    <row r="476" spans="1:10" outlineLevel="1" x14ac:dyDescent="0.2">
      <c r="A476" s="25" t="s">
        <v>257</v>
      </c>
      <c r="B476" s="65" t="s">
        <v>200</v>
      </c>
      <c r="C476" s="66"/>
      <c r="D476" s="65"/>
      <c r="E476" s="65"/>
      <c r="F476" s="65"/>
      <c r="G476" s="65"/>
      <c r="H476" s="65"/>
      <c r="I476" s="65"/>
      <c r="J476" s="65"/>
    </row>
    <row r="477" spans="1:10" outlineLevel="2" x14ac:dyDescent="0.2">
      <c r="B477" s="65"/>
      <c r="C477" s="66"/>
      <c r="D477" s="65"/>
      <c r="E477" s="65"/>
      <c r="F477" s="65"/>
      <c r="G477" s="65"/>
      <c r="H477" s="65"/>
      <c r="I477" s="65"/>
      <c r="J477" s="65"/>
    </row>
    <row r="478" spans="1:10" outlineLevel="2" x14ac:dyDescent="0.2">
      <c r="B478" s="105" t="s">
        <v>141</v>
      </c>
      <c r="C478" s="106"/>
      <c r="D478" s="107">
        <f>DATE_CURRENT</f>
        <v>42825</v>
      </c>
      <c r="E478" s="65"/>
      <c r="F478" s="65"/>
      <c r="G478" s="65"/>
      <c r="H478" s="65"/>
      <c r="I478" s="65"/>
      <c r="J478" s="65"/>
    </row>
    <row r="479" spans="1:10" s="14" customFormat="1" ht="38.25" outlineLevel="2" x14ac:dyDescent="0.2">
      <c r="A479" s="21"/>
      <c r="B479" s="137" t="s">
        <v>176</v>
      </c>
      <c r="C479" s="184" t="s">
        <v>274</v>
      </c>
      <c r="D479" s="142" t="s">
        <v>196</v>
      </c>
      <c r="E479" s="53" t="s">
        <v>180</v>
      </c>
      <c r="F479" s="142" t="s">
        <v>193</v>
      </c>
      <c r="G479" s="142" t="s">
        <v>194</v>
      </c>
      <c r="H479" s="142" t="s">
        <v>195</v>
      </c>
      <c r="I479" s="142" t="s">
        <v>198</v>
      </c>
      <c r="J479" s="53" t="s">
        <v>177</v>
      </c>
    </row>
    <row r="480" spans="1:10" s="14" customFormat="1" ht="51" outlineLevel="2" x14ac:dyDescent="0.2">
      <c r="A480" s="21"/>
      <c r="B480" s="138" t="s">
        <v>32</v>
      </c>
      <c r="C480" s="177" t="s">
        <v>275</v>
      </c>
      <c r="D480" s="143" t="s">
        <v>197</v>
      </c>
      <c r="E480" s="54" t="s">
        <v>33</v>
      </c>
      <c r="F480" s="143" t="s">
        <v>44</v>
      </c>
      <c r="G480" s="143" t="s">
        <v>45</v>
      </c>
      <c r="H480" s="143" t="s">
        <v>46</v>
      </c>
      <c r="I480" s="143" t="s">
        <v>199</v>
      </c>
      <c r="J480" s="54" t="s">
        <v>41</v>
      </c>
    </row>
    <row r="481" spans="1:10" s="165" customFormat="1" outlineLevel="2" x14ac:dyDescent="0.2">
      <c r="A481" s="163"/>
      <c r="B481" s="82"/>
      <c r="C481" s="47"/>
      <c r="D481" s="124"/>
      <c r="E481" s="81"/>
      <c r="F481" s="81"/>
      <c r="G481" s="100"/>
      <c r="H481" s="102"/>
      <c r="I481" s="83"/>
      <c r="J481" s="82"/>
    </row>
    <row r="482" spans="1:10" s="165" customFormat="1" outlineLevel="2" x14ac:dyDescent="0.2">
      <c r="A482" s="163"/>
      <c r="B482" s="82"/>
      <c r="C482" s="47"/>
      <c r="D482" s="124"/>
      <c r="E482" s="81"/>
      <c r="F482" s="81"/>
      <c r="G482" s="100"/>
      <c r="H482" s="102"/>
      <c r="I482" s="83"/>
      <c r="J482" s="82"/>
    </row>
    <row r="483" spans="1:10" s="165" customFormat="1" outlineLevel="2" x14ac:dyDescent="0.2">
      <c r="A483" s="163"/>
      <c r="B483" s="82"/>
      <c r="C483" s="47"/>
      <c r="D483" s="124"/>
      <c r="E483" s="81"/>
      <c r="F483" s="81"/>
      <c r="G483" s="100"/>
      <c r="H483" s="102"/>
      <c r="I483" s="83"/>
      <c r="J483" s="82"/>
    </row>
    <row r="484" spans="1:10" s="165" customFormat="1" outlineLevel="2" x14ac:dyDescent="0.2">
      <c r="A484" s="163"/>
      <c r="B484" s="82"/>
      <c r="C484" s="47"/>
      <c r="D484" s="124"/>
      <c r="E484" s="81"/>
      <c r="F484" s="81"/>
      <c r="G484" s="100"/>
      <c r="H484" s="102"/>
      <c r="I484" s="83"/>
      <c r="J484" s="82"/>
    </row>
    <row r="485" spans="1:10" s="165" customFormat="1" outlineLevel="2" x14ac:dyDescent="0.2">
      <c r="A485" s="163"/>
      <c r="B485" s="82"/>
      <c r="C485" s="47"/>
      <c r="D485" s="124"/>
      <c r="E485" s="81"/>
      <c r="F485" s="81"/>
      <c r="G485" s="100"/>
      <c r="H485" s="102"/>
      <c r="I485" s="83"/>
      <c r="J485" s="82"/>
    </row>
    <row r="486" spans="1:10" outlineLevel="2" x14ac:dyDescent="0.2">
      <c r="B486" s="85" t="s">
        <v>16</v>
      </c>
      <c r="C486" s="84"/>
      <c r="D486" s="121"/>
      <c r="E486" s="152"/>
      <c r="F486" s="152"/>
      <c r="G486" s="121">
        <f>SUM(G481:G485)</f>
        <v>0</v>
      </c>
      <c r="H486" s="161"/>
      <c r="I486" s="121"/>
      <c r="J486" s="85"/>
    </row>
    <row r="487" spans="1:10" outlineLevel="1" x14ac:dyDescent="0.2">
      <c r="B487" s="65"/>
      <c r="C487" s="66"/>
      <c r="D487" s="65"/>
      <c r="E487" s="65"/>
      <c r="F487" s="65"/>
      <c r="G487" s="65"/>
      <c r="H487" s="65"/>
      <c r="I487" s="65"/>
      <c r="J487" s="65"/>
    </row>
    <row r="488" spans="1:10" outlineLevel="1" x14ac:dyDescent="0.2">
      <c r="A488" s="25" t="s">
        <v>201</v>
      </c>
      <c r="B488" s="65" t="s">
        <v>202</v>
      </c>
      <c r="C488" s="66"/>
      <c r="D488" s="65"/>
      <c r="E488" s="65"/>
      <c r="F488" s="65"/>
      <c r="G488" s="65"/>
      <c r="H488" s="65"/>
      <c r="I488" s="65"/>
      <c r="J488" s="65"/>
    </row>
    <row r="489" spans="1:10" outlineLevel="2" x14ac:dyDescent="0.2">
      <c r="B489" s="65"/>
      <c r="C489" s="66"/>
      <c r="D489" s="65"/>
      <c r="E489" s="65"/>
      <c r="F489" s="65"/>
      <c r="G489" s="65"/>
      <c r="H489" s="65"/>
      <c r="I489" s="65"/>
      <c r="J489" s="65"/>
    </row>
    <row r="490" spans="1:10" ht="15" outlineLevel="3" x14ac:dyDescent="0.25">
      <c r="B490" s="105" t="s">
        <v>141</v>
      </c>
      <c r="C490" s="106"/>
      <c r="D490" s="107">
        <f>DATE_CURRENT</f>
        <v>42825</v>
      </c>
      <c r="E490" s="65"/>
      <c r="F490" s="65"/>
      <c r="G490" s="65"/>
      <c r="H490" s="65"/>
      <c r="I490" s="207"/>
      <c r="J490" s="65"/>
    </row>
    <row r="491" spans="1:10" outlineLevel="3" x14ac:dyDescent="0.2">
      <c r="B491" s="144"/>
      <c r="C491" s="178"/>
      <c r="D491" s="301" t="s">
        <v>71</v>
      </c>
      <c r="E491" s="302"/>
      <c r="F491" s="302"/>
      <c r="G491" s="305"/>
      <c r="H491" s="57"/>
      <c r="J491" s="65"/>
    </row>
    <row r="492" spans="1:10" ht="14.25" customHeight="1" outlineLevel="3" x14ac:dyDescent="0.2">
      <c r="B492" s="135" t="s">
        <v>14</v>
      </c>
      <c r="C492" s="131"/>
      <c r="D492" s="285" t="str">
        <f>IF(MONTH(DATE_CURRENT)=12,"Позапрошлый полный год","Предыдущий полный год")</f>
        <v>Предыдущий полный год</v>
      </c>
      <c r="E492" s="287" t="str">
        <f>IF(MONTH(DATE_CURRENT)=12,"Предыдущий полный год","Последний полный год")</f>
        <v>Последний полный год</v>
      </c>
      <c r="F492" s="287" t="str">
        <f>IF(MONTH(DATE_CURRENT)=12,"Последний полный год","Последний отчетный период")</f>
        <v>Последний отчетный период</v>
      </c>
      <c r="G492" s="287" t="str">
        <f>IF(MONTH(DATE_CURRENT)=12,"Не заполняется","Аналогичный период прошлого года")</f>
        <v>Аналогичный период прошлого года</v>
      </c>
      <c r="H492" s="58" t="s">
        <v>77</v>
      </c>
    </row>
    <row r="493" spans="1:10" outlineLevel="3" x14ac:dyDescent="0.2">
      <c r="B493" s="135" t="s">
        <v>15</v>
      </c>
      <c r="C493" s="131"/>
      <c r="D493" s="286"/>
      <c r="E493" s="288"/>
      <c r="F493" s="288"/>
      <c r="G493" s="288"/>
      <c r="H493" s="58" t="s">
        <v>72</v>
      </c>
    </row>
    <row r="494" spans="1:10" ht="19.5" customHeight="1" outlineLevel="3" x14ac:dyDescent="0.2">
      <c r="B494" s="145"/>
      <c r="C494" s="181"/>
      <c r="D494" s="258">
        <f>E494-1</f>
        <v>2015</v>
      </c>
      <c r="E494" s="61">
        <f>YEAR(DATE_CURRENT)-1</f>
        <v>2016</v>
      </c>
      <c r="F494" s="60" t="str">
        <f>IF(ROUND((DATE_CURRENT-DATE(YEAR(DATE_CURRENT)-1,12,31))/30/3,0)=1,"1 квартал "&amp;YEAR(DATE_CURRENT),IF(ROUND((DATE_CURRENT-DATE(YEAR(DATE_CURRENT)-1,12,31))/30/3,0)=2,"1 полугодие "&amp;YEAR(DATE_CURRENT),IF(ROUND((DATE_CURRENT-DATE(YEAR(DATE_CURRENT)-1,12,31))/30/3,0)=3,"3 квартала "&amp;YEAR(DATE_CURRENT),YEAR(DATE_CURRENT))))</f>
        <v>1 квартал 2017</v>
      </c>
      <c r="G494" s="60" t="str">
        <f>IF(MONTH(DATE_CURRENT)=12,"",IF(ROUND((DATE_CURRENT-DATE(YEAR(DATE_CURRENT)-1,12,31))/30/3,0)=1,"1 квартал "&amp;YEAR(DATE_CURRENT)-1,IF(ROUND((DATE_CURRENT-DATE(YEAR(DATE_CURRENT)-1,12,31))/30/3,0)=2,"1 полугодие "&amp;YEAR(DATE_CURRENT)-1,IF(ROUND((DATE_CURRENT-DATE(YEAR(DATE_CURRENT)-1,12,31))/30/3,0)=3,"3 квартала "&amp;YEAR(DATE_CURRENT)-1,YEAR(DATE_CURRENT)-1))))</f>
        <v>1 квартал 2016</v>
      </c>
      <c r="H494" s="59"/>
    </row>
    <row r="495" spans="1:10" s="165" customFormat="1" outlineLevel="3" x14ac:dyDescent="0.2">
      <c r="A495" s="163"/>
      <c r="B495" s="41"/>
      <c r="C495" s="204"/>
      <c r="D495" s="150"/>
      <c r="E495" s="150"/>
      <c r="F495" s="150"/>
      <c r="G495" s="150"/>
      <c r="H495" s="28"/>
    </row>
    <row r="496" spans="1:10" s="165" customFormat="1" outlineLevel="3" x14ac:dyDescent="0.2">
      <c r="A496" s="163"/>
      <c r="B496" s="41"/>
      <c r="C496" s="204"/>
      <c r="D496" s="150"/>
      <c r="E496" s="150"/>
      <c r="F496" s="150"/>
      <c r="G496" s="150"/>
      <c r="H496" s="28"/>
    </row>
    <row r="497" spans="1:12" s="165" customFormat="1" outlineLevel="3" x14ac:dyDescent="0.2">
      <c r="A497" s="163"/>
      <c r="B497" s="41"/>
      <c r="C497" s="204"/>
      <c r="D497" s="150"/>
      <c r="E497" s="150"/>
      <c r="F497" s="150"/>
      <c r="G497" s="150"/>
      <c r="H497" s="28"/>
    </row>
    <row r="498" spans="1:12" s="165" customFormat="1" outlineLevel="3" x14ac:dyDescent="0.2">
      <c r="A498" s="163"/>
      <c r="B498" s="41"/>
      <c r="C498" s="204"/>
      <c r="D498" s="150"/>
      <c r="E498" s="150"/>
      <c r="F498" s="150"/>
      <c r="G498" s="150"/>
      <c r="H498" s="28"/>
    </row>
    <row r="499" spans="1:12" s="165" customFormat="1" outlineLevel="3" x14ac:dyDescent="0.2">
      <c r="A499" s="163"/>
      <c r="B499" s="41"/>
      <c r="C499" s="204"/>
      <c r="D499" s="150"/>
      <c r="E499" s="150"/>
      <c r="F499" s="150"/>
      <c r="G499" s="150"/>
      <c r="H499" s="28"/>
    </row>
    <row r="500" spans="1:12" s="165" customFormat="1" outlineLevel="3" x14ac:dyDescent="0.2">
      <c r="A500" s="163"/>
      <c r="B500" s="41"/>
      <c r="C500" s="204"/>
      <c r="D500" s="150"/>
      <c r="E500" s="150"/>
      <c r="F500" s="150"/>
      <c r="G500" s="150"/>
      <c r="H500" s="28"/>
    </row>
    <row r="501" spans="1:12" s="165" customFormat="1" outlineLevel="3" x14ac:dyDescent="0.2">
      <c r="A501" s="163"/>
      <c r="B501" s="41"/>
      <c r="C501" s="204"/>
      <c r="D501" s="150"/>
      <c r="E501" s="150"/>
      <c r="F501" s="150"/>
      <c r="G501" s="150"/>
      <c r="H501" s="28"/>
    </row>
    <row r="502" spans="1:12" s="165" customFormat="1" outlineLevel="3" x14ac:dyDescent="0.2">
      <c r="A502" s="163"/>
      <c r="B502" s="41"/>
      <c r="C502" s="204"/>
      <c r="D502" s="150"/>
      <c r="E502" s="150"/>
      <c r="F502" s="150"/>
      <c r="G502" s="150"/>
      <c r="H502" s="28"/>
    </row>
    <row r="503" spans="1:12" s="165" customFormat="1" outlineLevel="3" x14ac:dyDescent="0.2">
      <c r="A503" s="163"/>
      <c r="B503" s="41"/>
      <c r="C503" s="204"/>
      <c r="D503" s="150"/>
      <c r="E503" s="150"/>
      <c r="F503" s="150"/>
      <c r="G503" s="150"/>
      <c r="H503" s="28"/>
    </row>
    <row r="504" spans="1:12" s="165" customFormat="1" outlineLevel="3" x14ac:dyDescent="0.2">
      <c r="A504" s="163"/>
      <c r="B504" s="41"/>
      <c r="C504" s="204"/>
      <c r="D504" s="150"/>
      <c r="E504" s="150"/>
      <c r="F504" s="150"/>
      <c r="G504" s="150"/>
      <c r="H504" s="28"/>
    </row>
    <row r="505" spans="1:12" outlineLevel="3" x14ac:dyDescent="0.2">
      <c r="B505" s="295" t="s">
        <v>16</v>
      </c>
      <c r="C505" s="296"/>
      <c r="D505" s="153">
        <f>SUM(D495:D504)</f>
        <v>0</v>
      </c>
      <c r="E505" s="153">
        <f>SUM(E495:E504)</f>
        <v>0</v>
      </c>
      <c r="F505" s="153">
        <f>SUM(F495:F504)</f>
        <v>0</v>
      </c>
      <c r="G505" s="153">
        <f>SUM(G495:G504)</f>
        <v>0</v>
      </c>
      <c r="H505" s="153"/>
    </row>
    <row r="506" spans="1:12" outlineLevel="3" x14ac:dyDescent="0.2">
      <c r="B506" s="109"/>
      <c r="C506" s="110"/>
      <c r="D506" s="109"/>
      <c r="E506" s="109"/>
      <c r="F506" s="125"/>
      <c r="G506" s="125"/>
      <c r="H506" s="125"/>
      <c r="I506" s="125"/>
      <c r="J506" s="125"/>
      <c r="K506" s="8"/>
      <c r="L506" s="8"/>
    </row>
    <row r="507" spans="1:12" outlineLevel="2" x14ac:dyDescent="0.2">
      <c r="B507" s="105" t="s">
        <v>141</v>
      </c>
      <c r="C507" s="106"/>
      <c r="D507" s="107">
        <f>DATE_CURRENT</f>
        <v>42825</v>
      </c>
      <c r="E507" s="65"/>
      <c r="F507" s="65"/>
      <c r="G507" s="65"/>
      <c r="H507" s="65"/>
      <c r="I507" s="65"/>
      <c r="J507" s="65"/>
    </row>
    <row r="508" spans="1:12" outlineLevel="2" x14ac:dyDescent="0.2">
      <c r="B508" s="144"/>
      <c r="C508" s="178"/>
      <c r="D508" s="301" t="s">
        <v>324</v>
      </c>
      <c r="E508" s="302"/>
      <c r="F508" s="302"/>
      <c r="G508" s="305"/>
      <c r="H508" s="65"/>
      <c r="I508" s="65"/>
      <c r="J508" s="65"/>
    </row>
    <row r="509" spans="1:12" ht="15" customHeight="1" outlineLevel="2" x14ac:dyDescent="0.2">
      <c r="B509" s="135" t="s">
        <v>205</v>
      </c>
      <c r="C509" s="131"/>
      <c r="D509" s="285" t="str">
        <f>D492</f>
        <v>Предыдущий полный год</v>
      </c>
      <c r="E509" s="285" t="str">
        <f>E492</f>
        <v>Последний полный год</v>
      </c>
      <c r="F509" s="285" t="str">
        <f>F492</f>
        <v>Последний отчетный период</v>
      </c>
      <c r="G509" s="285" t="str">
        <f>G492</f>
        <v>Аналогичный период прошлого года</v>
      </c>
    </row>
    <row r="510" spans="1:12" ht="15" customHeight="1" outlineLevel="2" x14ac:dyDescent="0.2">
      <c r="B510" s="135" t="s">
        <v>206</v>
      </c>
      <c r="C510" s="131"/>
      <c r="D510" s="286"/>
      <c r="E510" s="286"/>
      <c r="F510" s="286"/>
      <c r="G510" s="286"/>
    </row>
    <row r="511" spans="1:12" ht="20.25" customHeight="1" outlineLevel="2" x14ac:dyDescent="0.2">
      <c r="B511" s="145"/>
      <c r="C511" s="181"/>
      <c r="D511" s="258">
        <f>D$494</f>
        <v>2015</v>
      </c>
      <c r="E511" s="60">
        <f>E$494</f>
        <v>2016</v>
      </c>
      <c r="F511" s="60" t="str">
        <f>F$494</f>
        <v>1 квартал 2017</v>
      </c>
      <c r="G511" s="60" t="str">
        <f>G$494</f>
        <v>1 квартал 2016</v>
      </c>
    </row>
    <row r="512" spans="1:12" s="165" customFormat="1" outlineLevel="2" x14ac:dyDescent="0.2">
      <c r="A512" s="163"/>
      <c r="B512" s="41">
        <f>B495</f>
        <v>0</v>
      </c>
      <c r="C512" s="204"/>
      <c r="D512" s="126"/>
      <c r="E512" s="126"/>
      <c r="F512" s="126"/>
      <c r="G512" s="126"/>
    </row>
    <row r="513" spans="1:10" s="165" customFormat="1" outlineLevel="2" x14ac:dyDescent="0.2">
      <c r="A513" s="163"/>
      <c r="B513" s="41">
        <f t="shared" ref="B513:B521" si="0">B496</f>
        <v>0</v>
      </c>
      <c r="C513" s="204"/>
      <c r="D513" s="126"/>
      <c r="E513" s="126"/>
      <c r="F513" s="126"/>
      <c r="G513" s="126"/>
    </row>
    <row r="514" spans="1:10" s="165" customFormat="1" outlineLevel="2" x14ac:dyDescent="0.2">
      <c r="A514" s="163"/>
      <c r="B514" s="41">
        <f t="shared" si="0"/>
        <v>0</v>
      </c>
      <c r="C514" s="204"/>
      <c r="D514" s="126"/>
      <c r="E514" s="126"/>
      <c r="F514" s="126"/>
      <c r="G514" s="126"/>
    </row>
    <row r="515" spans="1:10" s="165" customFormat="1" outlineLevel="2" x14ac:dyDescent="0.2">
      <c r="A515" s="163"/>
      <c r="B515" s="41">
        <f t="shared" si="0"/>
        <v>0</v>
      </c>
      <c r="C515" s="204"/>
      <c r="D515" s="126"/>
      <c r="E515" s="126"/>
      <c r="F515" s="126"/>
      <c r="G515" s="126"/>
    </row>
    <row r="516" spans="1:10" s="165" customFormat="1" outlineLevel="2" x14ac:dyDescent="0.2">
      <c r="A516" s="163"/>
      <c r="B516" s="41">
        <f t="shared" si="0"/>
        <v>0</v>
      </c>
      <c r="C516" s="204"/>
      <c r="D516" s="126"/>
      <c r="E516" s="126"/>
      <c r="F516" s="126"/>
      <c r="G516" s="126"/>
    </row>
    <row r="517" spans="1:10" s="165" customFormat="1" outlineLevel="2" x14ac:dyDescent="0.2">
      <c r="A517" s="163"/>
      <c r="B517" s="41">
        <f t="shared" si="0"/>
        <v>0</v>
      </c>
      <c r="C517" s="204"/>
      <c r="D517" s="126"/>
      <c r="E517" s="126"/>
      <c r="F517" s="126"/>
      <c r="G517" s="126"/>
    </row>
    <row r="518" spans="1:10" s="165" customFormat="1" outlineLevel="2" x14ac:dyDescent="0.2">
      <c r="A518" s="163"/>
      <c r="B518" s="41">
        <f t="shared" si="0"/>
        <v>0</v>
      </c>
      <c r="C518" s="204"/>
      <c r="D518" s="126"/>
      <c r="E518" s="126"/>
      <c r="F518" s="126"/>
      <c r="G518" s="126"/>
    </row>
    <row r="519" spans="1:10" s="165" customFormat="1" outlineLevel="2" x14ac:dyDescent="0.2">
      <c r="A519" s="163"/>
      <c r="B519" s="41">
        <f t="shared" si="0"/>
        <v>0</v>
      </c>
      <c r="C519" s="204"/>
      <c r="D519" s="126"/>
      <c r="E519" s="126"/>
      <c r="F519" s="126"/>
      <c r="G519" s="126"/>
    </row>
    <row r="520" spans="1:10" s="165" customFormat="1" outlineLevel="2" x14ac:dyDescent="0.2">
      <c r="A520" s="163"/>
      <c r="B520" s="41">
        <f t="shared" si="0"/>
        <v>0</v>
      </c>
      <c r="C520" s="204"/>
      <c r="D520" s="126"/>
      <c r="E520" s="126"/>
      <c r="F520" s="126"/>
      <c r="G520" s="126"/>
    </row>
    <row r="521" spans="1:10" s="165" customFormat="1" outlineLevel="2" x14ac:dyDescent="0.2">
      <c r="A521" s="163"/>
      <c r="B521" s="41">
        <f t="shared" si="0"/>
        <v>0</v>
      </c>
      <c r="C521" s="204"/>
      <c r="D521" s="126"/>
      <c r="E521" s="126"/>
      <c r="F521" s="126"/>
      <c r="G521" s="126"/>
    </row>
    <row r="522" spans="1:10" outlineLevel="2" x14ac:dyDescent="0.2">
      <c r="B522" s="295" t="s">
        <v>16</v>
      </c>
      <c r="C522" s="296"/>
      <c r="D522" s="153">
        <f>SUM(D512:D521)</f>
        <v>0</v>
      </c>
      <c r="E522" s="153">
        <f>SUM(E512:E521)</f>
        <v>0</v>
      </c>
      <c r="F522" s="153">
        <f>SUM(F512:F521)</f>
        <v>0</v>
      </c>
      <c r="G522" s="153">
        <f>SUM(G512:G521)</f>
        <v>0</v>
      </c>
    </row>
    <row r="523" spans="1:10" outlineLevel="2" x14ac:dyDescent="0.2">
      <c r="B523" s="65"/>
      <c r="C523" s="66"/>
      <c r="D523" s="65"/>
      <c r="E523" s="65"/>
      <c r="F523" s="65"/>
      <c r="G523" s="65"/>
      <c r="H523" s="65"/>
      <c r="I523" s="65"/>
      <c r="J523" s="65"/>
    </row>
    <row r="524" spans="1:10" outlineLevel="2" x14ac:dyDescent="0.2">
      <c r="B524" s="105" t="s">
        <v>141</v>
      </c>
      <c r="C524" s="106"/>
      <c r="D524" s="107">
        <f>DATE_CURRENT</f>
        <v>42825</v>
      </c>
      <c r="E524" s="65"/>
      <c r="F524" s="65"/>
      <c r="G524" s="65"/>
      <c r="H524" s="65"/>
      <c r="I524" s="65"/>
      <c r="J524" s="65"/>
    </row>
    <row r="525" spans="1:10" s="8" customFormat="1" ht="48.75" customHeight="1" outlineLevel="2" x14ac:dyDescent="0.2">
      <c r="A525" s="20"/>
      <c r="B525" s="146" t="s">
        <v>261</v>
      </c>
      <c r="C525" s="184" t="s">
        <v>104</v>
      </c>
      <c r="D525" s="301" t="s">
        <v>324</v>
      </c>
      <c r="E525" s="302"/>
      <c r="F525" s="303" t="s">
        <v>207</v>
      </c>
      <c r="G525" s="304"/>
      <c r="H525" s="303" t="s">
        <v>264</v>
      </c>
      <c r="I525" s="304"/>
    </row>
    <row r="526" spans="1:10" s="8" customFormat="1" ht="25.5" outlineLevel="2" x14ac:dyDescent="0.2">
      <c r="A526" s="20"/>
      <c r="B526" s="147" t="s">
        <v>262</v>
      </c>
      <c r="C526" s="186" t="s">
        <v>105</v>
      </c>
      <c r="D526" s="259" t="str">
        <f>E509</f>
        <v>Последний полный год</v>
      </c>
      <c r="E526" s="259" t="str">
        <f>F509</f>
        <v>Последний отчетный период</v>
      </c>
      <c r="F526" s="307" t="s">
        <v>208</v>
      </c>
      <c r="G526" s="308"/>
      <c r="H526" s="307" t="s">
        <v>265</v>
      </c>
      <c r="I526" s="308"/>
    </row>
    <row r="527" spans="1:10" s="12" customFormat="1" ht="18" customHeight="1" outlineLevel="2" x14ac:dyDescent="0.2">
      <c r="A527" s="20"/>
      <c r="B527" s="148"/>
      <c r="C527" s="185"/>
      <c r="D527" s="260">
        <f>E511</f>
        <v>2016</v>
      </c>
      <c r="E527" s="260" t="str">
        <f>F511</f>
        <v>1 квартал 2017</v>
      </c>
      <c r="F527" s="309"/>
      <c r="G527" s="310"/>
      <c r="H527" s="309"/>
      <c r="I527" s="310"/>
    </row>
    <row r="528" spans="1:10" s="12" customFormat="1" ht="19.5" customHeight="1" outlineLevel="2" x14ac:dyDescent="0.2">
      <c r="A528" s="20"/>
      <c r="B528" s="194" t="s">
        <v>209</v>
      </c>
      <c r="C528" s="195"/>
      <c r="D528" s="195"/>
      <c r="E528" s="195"/>
      <c r="F528" s="195"/>
      <c r="G528" s="195"/>
      <c r="H528" s="195"/>
      <c r="I528" s="196"/>
    </row>
    <row r="529" spans="1:9" s="165" customFormat="1" outlineLevel="2" x14ac:dyDescent="0.2">
      <c r="A529" s="163"/>
      <c r="B529" s="41"/>
      <c r="C529" s="205"/>
      <c r="D529" s="126"/>
      <c r="E529" s="126"/>
      <c r="F529" s="290"/>
      <c r="G529" s="291"/>
      <c r="H529" s="290"/>
      <c r="I529" s="291"/>
    </row>
    <row r="530" spans="1:9" s="165" customFormat="1" outlineLevel="2" x14ac:dyDescent="0.2">
      <c r="A530" s="163"/>
      <c r="B530" s="41"/>
      <c r="C530" s="205"/>
      <c r="D530" s="126"/>
      <c r="E530" s="126"/>
      <c r="F530" s="290"/>
      <c r="G530" s="291"/>
      <c r="H530" s="290"/>
      <c r="I530" s="291"/>
    </row>
    <row r="531" spans="1:9" s="165" customFormat="1" outlineLevel="2" x14ac:dyDescent="0.2">
      <c r="A531" s="163"/>
      <c r="B531" s="41"/>
      <c r="C531" s="205"/>
      <c r="D531" s="126"/>
      <c r="E531" s="126"/>
      <c r="F531" s="290"/>
      <c r="G531" s="291"/>
      <c r="H531" s="290"/>
      <c r="I531" s="291"/>
    </row>
    <row r="532" spans="1:9" s="165" customFormat="1" outlineLevel="2" x14ac:dyDescent="0.2">
      <c r="A532" s="163"/>
      <c r="B532" s="41"/>
      <c r="C532" s="205"/>
      <c r="D532" s="126"/>
      <c r="E532" s="126"/>
      <c r="F532" s="290"/>
      <c r="G532" s="291"/>
      <c r="H532" s="290"/>
      <c r="I532" s="291"/>
    </row>
    <row r="533" spans="1:9" s="165" customFormat="1" outlineLevel="2" x14ac:dyDescent="0.2">
      <c r="A533" s="163"/>
      <c r="B533" s="41"/>
      <c r="C533" s="205"/>
      <c r="D533" s="126"/>
      <c r="E533" s="126"/>
      <c r="F533" s="290"/>
      <c r="G533" s="291"/>
      <c r="H533" s="290"/>
      <c r="I533" s="291"/>
    </row>
    <row r="534" spans="1:9" s="165" customFormat="1" outlineLevel="2" x14ac:dyDescent="0.2">
      <c r="A534" s="163"/>
      <c r="B534" s="41"/>
      <c r="C534" s="205"/>
      <c r="D534" s="126"/>
      <c r="E534" s="126"/>
      <c r="F534" s="290"/>
      <c r="G534" s="291"/>
      <c r="H534" s="290"/>
      <c r="I534" s="291"/>
    </row>
    <row r="535" spans="1:9" s="165" customFormat="1" outlineLevel="2" x14ac:dyDescent="0.2">
      <c r="A535" s="163"/>
      <c r="B535" s="41"/>
      <c r="C535" s="205"/>
      <c r="D535" s="126"/>
      <c r="E535" s="126"/>
      <c r="F535" s="290"/>
      <c r="G535" s="291"/>
      <c r="H535" s="290"/>
      <c r="I535" s="291"/>
    </row>
    <row r="536" spans="1:9" s="165" customFormat="1" outlineLevel="2" x14ac:dyDescent="0.2">
      <c r="A536" s="163"/>
      <c r="B536" s="41"/>
      <c r="C536" s="205"/>
      <c r="D536" s="126"/>
      <c r="E536" s="126"/>
      <c r="F536" s="290"/>
      <c r="G536" s="291"/>
      <c r="H536" s="290"/>
      <c r="I536" s="291"/>
    </row>
    <row r="537" spans="1:9" s="165" customFormat="1" outlineLevel="2" x14ac:dyDescent="0.2">
      <c r="A537" s="163"/>
      <c r="B537" s="41"/>
      <c r="C537" s="205"/>
      <c r="D537" s="126"/>
      <c r="E537" s="126"/>
      <c r="F537" s="290"/>
      <c r="G537" s="291"/>
      <c r="H537" s="290"/>
      <c r="I537" s="291"/>
    </row>
    <row r="538" spans="1:9" s="165" customFormat="1" outlineLevel="2" x14ac:dyDescent="0.2">
      <c r="A538" s="163"/>
      <c r="B538" s="41"/>
      <c r="C538" s="205"/>
      <c r="D538" s="126"/>
      <c r="E538" s="126"/>
      <c r="F538" s="290"/>
      <c r="G538" s="291"/>
      <c r="H538" s="290"/>
      <c r="I538" s="291"/>
    </row>
    <row r="539" spans="1:9" s="165" customFormat="1" outlineLevel="2" x14ac:dyDescent="0.2">
      <c r="A539" s="163"/>
      <c r="B539" s="41"/>
      <c r="C539" s="205"/>
      <c r="D539" s="126"/>
      <c r="E539" s="126"/>
      <c r="F539" s="290"/>
      <c r="G539" s="291"/>
      <c r="H539" s="290"/>
      <c r="I539" s="291"/>
    </row>
    <row r="540" spans="1:9" s="165" customFormat="1" outlineLevel="2" x14ac:dyDescent="0.2">
      <c r="A540" s="163"/>
      <c r="B540" s="62" t="s">
        <v>299</v>
      </c>
      <c r="C540" s="205"/>
      <c r="D540" s="126"/>
      <c r="E540" s="126"/>
      <c r="F540" s="290"/>
      <c r="G540" s="291"/>
      <c r="H540" s="290"/>
      <c r="I540" s="291"/>
    </row>
    <row r="541" spans="1:9" outlineLevel="2" x14ac:dyDescent="0.2">
      <c r="B541" s="299" t="s">
        <v>259</v>
      </c>
      <c r="C541" s="300"/>
      <c r="D541" s="121">
        <f>SUM(D529:D540)</f>
        <v>0</v>
      </c>
      <c r="E541" s="121">
        <f>SUM(E529:E540)</f>
        <v>0</v>
      </c>
      <c r="F541" s="290"/>
      <c r="G541" s="291"/>
      <c r="H541" s="290"/>
      <c r="I541" s="291"/>
    </row>
    <row r="542" spans="1:9" s="12" customFormat="1" ht="19.5" customHeight="1" outlineLevel="2" x14ac:dyDescent="0.2">
      <c r="A542" s="20"/>
      <c r="B542" s="194" t="s">
        <v>210</v>
      </c>
      <c r="C542" s="195"/>
      <c r="D542" s="195"/>
      <c r="E542" s="195"/>
      <c r="F542" s="195"/>
      <c r="G542" s="195"/>
      <c r="H542" s="195"/>
      <c r="I542" s="196"/>
    </row>
    <row r="543" spans="1:9" s="165" customFormat="1" outlineLevel="2" x14ac:dyDescent="0.2">
      <c r="A543" s="163"/>
      <c r="B543" s="41"/>
      <c r="C543" s="205"/>
      <c r="D543" s="126"/>
      <c r="E543" s="126"/>
      <c r="F543" s="290"/>
      <c r="G543" s="291"/>
      <c r="H543" s="290"/>
      <c r="I543" s="291"/>
    </row>
    <row r="544" spans="1:9" s="165" customFormat="1" outlineLevel="2" x14ac:dyDescent="0.2">
      <c r="A544" s="163"/>
      <c r="B544" s="41"/>
      <c r="C544" s="205"/>
      <c r="D544" s="126"/>
      <c r="E544" s="126"/>
      <c r="F544" s="290"/>
      <c r="G544" s="291"/>
      <c r="H544" s="290"/>
      <c r="I544" s="291"/>
    </row>
    <row r="545" spans="1:10" s="165" customFormat="1" outlineLevel="2" x14ac:dyDescent="0.2">
      <c r="A545" s="163"/>
      <c r="B545" s="41"/>
      <c r="C545" s="205"/>
      <c r="D545" s="126"/>
      <c r="E545" s="126"/>
      <c r="F545" s="290"/>
      <c r="G545" s="291"/>
      <c r="H545" s="290"/>
      <c r="I545" s="291"/>
    </row>
    <row r="546" spans="1:10" s="165" customFormat="1" outlineLevel="2" x14ac:dyDescent="0.2">
      <c r="A546" s="163"/>
      <c r="B546" s="41"/>
      <c r="C546" s="205"/>
      <c r="D546" s="126"/>
      <c r="E546" s="126"/>
      <c r="F546" s="290"/>
      <c r="G546" s="291"/>
      <c r="H546" s="290"/>
      <c r="I546" s="291"/>
    </row>
    <row r="547" spans="1:10" s="165" customFormat="1" outlineLevel="2" x14ac:dyDescent="0.2">
      <c r="A547" s="163"/>
      <c r="B547" s="41"/>
      <c r="C547" s="205"/>
      <c r="D547" s="126"/>
      <c r="E547" s="126"/>
      <c r="F547" s="290"/>
      <c r="G547" s="291"/>
      <c r="H547" s="290"/>
      <c r="I547" s="291"/>
    </row>
    <row r="548" spans="1:10" s="165" customFormat="1" outlineLevel="2" x14ac:dyDescent="0.2">
      <c r="A548" s="163"/>
      <c r="B548" s="41"/>
      <c r="C548" s="205"/>
      <c r="D548" s="126"/>
      <c r="E548" s="126"/>
      <c r="F548" s="290"/>
      <c r="G548" s="291"/>
      <c r="H548" s="290"/>
      <c r="I548" s="291"/>
    </row>
    <row r="549" spans="1:10" s="165" customFormat="1" outlineLevel="2" x14ac:dyDescent="0.2">
      <c r="A549" s="163"/>
      <c r="B549" s="41"/>
      <c r="C549" s="205"/>
      <c r="D549" s="126"/>
      <c r="E549" s="126"/>
      <c r="F549" s="290"/>
      <c r="G549" s="291"/>
      <c r="H549" s="290"/>
      <c r="I549" s="291"/>
    </row>
    <row r="550" spans="1:10" s="165" customFormat="1" outlineLevel="2" x14ac:dyDescent="0.2">
      <c r="A550" s="163"/>
      <c r="B550" s="41"/>
      <c r="C550" s="205"/>
      <c r="D550" s="126"/>
      <c r="E550" s="126"/>
      <c r="F550" s="290"/>
      <c r="G550" s="291"/>
      <c r="H550" s="290"/>
      <c r="I550" s="291"/>
    </row>
    <row r="551" spans="1:10" s="165" customFormat="1" outlineLevel="2" x14ac:dyDescent="0.2">
      <c r="A551" s="163"/>
      <c r="B551" s="41"/>
      <c r="C551" s="205"/>
      <c r="D551" s="126"/>
      <c r="E551" s="126"/>
      <c r="F551" s="290"/>
      <c r="G551" s="291"/>
      <c r="H551" s="290"/>
      <c r="I551" s="291"/>
    </row>
    <row r="552" spans="1:10" s="165" customFormat="1" outlineLevel="2" x14ac:dyDescent="0.2">
      <c r="A552" s="163"/>
      <c r="B552" s="41"/>
      <c r="C552" s="205"/>
      <c r="D552" s="126"/>
      <c r="E552" s="126"/>
      <c r="F552" s="290"/>
      <c r="G552" s="291"/>
      <c r="H552" s="290"/>
      <c r="I552" s="291"/>
    </row>
    <row r="553" spans="1:10" s="165" customFormat="1" outlineLevel="2" x14ac:dyDescent="0.2">
      <c r="A553" s="163"/>
      <c r="B553" s="41"/>
      <c r="C553" s="205"/>
      <c r="D553" s="126"/>
      <c r="E553" s="126"/>
      <c r="F553" s="290"/>
      <c r="G553" s="291"/>
      <c r="H553" s="290"/>
      <c r="I553" s="291"/>
    </row>
    <row r="554" spans="1:10" s="165" customFormat="1" outlineLevel="2" x14ac:dyDescent="0.2">
      <c r="A554" s="163"/>
      <c r="B554" s="62" t="s">
        <v>299</v>
      </c>
      <c r="C554" s="205"/>
      <c r="D554" s="126"/>
      <c r="E554" s="126"/>
      <c r="F554" s="290"/>
      <c r="G554" s="291"/>
      <c r="H554" s="290"/>
      <c r="I554" s="291"/>
    </row>
    <row r="555" spans="1:10" outlineLevel="2" x14ac:dyDescent="0.2">
      <c r="B555" s="299" t="s">
        <v>260</v>
      </c>
      <c r="C555" s="300"/>
      <c r="D555" s="121">
        <f>SUM(D543:D554)</f>
        <v>0</v>
      </c>
      <c r="E555" s="121">
        <f>SUM(E543:E554)</f>
        <v>0</v>
      </c>
      <c r="F555" s="290"/>
      <c r="G555" s="291"/>
      <c r="H555" s="290"/>
      <c r="I555" s="291"/>
    </row>
    <row r="556" spans="1:10" outlineLevel="2" x14ac:dyDescent="0.2">
      <c r="B556" s="109"/>
      <c r="C556" s="110"/>
      <c r="D556" s="111"/>
      <c r="E556" s="111"/>
      <c r="F556" s="110"/>
      <c r="G556" s="110"/>
      <c r="H556" s="290"/>
      <c r="I556" s="291"/>
    </row>
    <row r="557" spans="1:10" outlineLevel="2" x14ac:dyDescent="0.2">
      <c r="B557" s="297" t="s">
        <v>16</v>
      </c>
      <c r="C557" s="298"/>
      <c r="D557" s="88">
        <f>D541+D555</f>
        <v>0</v>
      </c>
      <c r="E557" s="88">
        <f>E541+E555</f>
        <v>0</v>
      </c>
      <c r="F557" s="301"/>
      <c r="G557" s="305"/>
      <c r="H557" s="395"/>
      <c r="I557" s="396"/>
    </row>
    <row r="558" spans="1:10" outlineLevel="1" x14ac:dyDescent="0.2">
      <c r="B558" s="65"/>
      <c r="C558" s="66"/>
      <c r="D558" s="65"/>
      <c r="E558" s="65"/>
      <c r="F558" s="65"/>
      <c r="G558" s="65"/>
      <c r="H558" s="65"/>
      <c r="I558" s="65"/>
      <c r="J558" s="65"/>
    </row>
    <row r="559" spans="1:10" outlineLevel="1" x14ac:dyDescent="0.2">
      <c r="A559" s="15" t="s">
        <v>211</v>
      </c>
      <c r="B559" s="65" t="s">
        <v>212</v>
      </c>
      <c r="C559" s="66"/>
      <c r="D559" s="65"/>
      <c r="E559" s="65"/>
      <c r="F559" s="65"/>
      <c r="G559" s="65"/>
      <c r="H559" s="65"/>
      <c r="I559" s="65"/>
      <c r="J559" s="65"/>
    </row>
    <row r="560" spans="1:10" ht="14.25" customHeight="1" outlineLevel="2" x14ac:dyDescent="0.2">
      <c r="B560" s="65"/>
      <c r="C560" s="66"/>
      <c r="D560" s="65"/>
      <c r="E560" s="65"/>
      <c r="F560" s="65"/>
      <c r="G560" s="65"/>
      <c r="H560" s="65"/>
      <c r="I560" s="65"/>
      <c r="J560" s="65"/>
    </row>
    <row r="561" spans="1:10" ht="14.25" customHeight="1" outlineLevel="2" x14ac:dyDescent="0.2">
      <c r="B561" s="105" t="s">
        <v>141</v>
      </c>
      <c r="C561" s="106"/>
      <c r="D561" s="107">
        <f>DATE_CURRENT</f>
        <v>42825</v>
      </c>
      <c r="E561" s="65"/>
      <c r="F561" s="65"/>
      <c r="G561" s="65"/>
      <c r="H561" s="65"/>
      <c r="I561" s="65"/>
      <c r="J561" s="65"/>
    </row>
    <row r="562" spans="1:10" ht="14.25" customHeight="1" outlineLevel="2" x14ac:dyDescent="0.2">
      <c r="B562" s="144"/>
      <c r="C562" s="178"/>
      <c r="D562" s="301" t="s">
        <v>324</v>
      </c>
      <c r="E562" s="305"/>
      <c r="F562" s="65"/>
      <c r="G562" s="65"/>
      <c r="H562" s="65"/>
      <c r="I562" s="65"/>
      <c r="J562" s="65"/>
    </row>
    <row r="563" spans="1:10" ht="14.25" customHeight="1" outlineLevel="2" x14ac:dyDescent="0.2">
      <c r="B563" s="135" t="s">
        <v>213</v>
      </c>
      <c r="C563" s="131"/>
      <c r="D563" s="285" t="str">
        <f>D526</f>
        <v>Последний полный год</v>
      </c>
      <c r="E563" s="287" t="str">
        <f>E526</f>
        <v>Последний отчетный период</v>
      </c>
      <c r="F563" s="65"/>
      <c r="G563" s="65"/>
      <c r="H563" s="65"/>
      <c r="I563" s="65"/>
      <c r="J563" s="65"/>
    </row>
    <row r="564" spans="1:10" outlineLevel="2" x14ac:dyDescent="0.2">
      <c r="B564" s="135" t="s">
        <v>214</v>
      </c>
      <c r="C564" s="131"/>
      <c r="D564" s="286"/>
      <c r="E564" s="288"/>
      <c r="G564" s="65"/>
      <c r="H564" s="65"/>
      <c r="I564" s="65"/>
      <c r="J564" s="65"/>
    </row>
    <row r="565" spans="1:10" outlineLevel="2" x14ac:dyDescent="0.2">
      <c r="B565" s="145"/>
      <c r="C565" s="181"/>
      <c r="D565" s="261">
        <f>D$527</f>
        <v>2016</v>
      </c>
      <c r="E565" s="61" t="str">
        <f>E$527</f>
        <v>1 квартал 2017</v>
      </c>
      <c r="G565" s="65"/>
      <c r="H565" s="65"/>
      <c r="I565" s="65"/>
      <c r="J565" s="65"/>
    </row>
    <row r="566" spans="1:10" outlineLevel="2" x14ac:dyDescent="0.2">
      <c r="B566" s="299" t="s">
        <v>276</v>
      </c>
      <c r="C566" s="300"/>
      <c r="D566" s="127">
        <f>SUBTOTAL(9,D567:D571)</f>
        <v>0</v>
      </c>
      <c r="E566" s="127">
        <f>SUBTOTAL(9,E567:E571)</f>
        <v>0</v>
      </c>
      <c r="G566" s="65"/>
      <c r="H566" s="65"/>
      <c r="I566" s="65"/>
      <c r="J566" s="65"/>
    </row>
    <row r="567" spans="1:10" s="165" customFormat="1" outlineLevel="2" x14ac:dyDescent="0.2">
      <c r="A567" s="163"/>
      <c r="B567" s="208" t="s">
        <v>279</v>
      </c>
      <c r="C567" s="209"/>
      <c r="D567" s="210"/>
      <c r="E567" s="210"/>
      <c r="G567" s="174"/>
      <c r="H567" s="174"/>
      <c r="I567" s="174"/>
      <c r="J567" s="174"/>
    </row>
    <row r="568" spans="1:10" s="165" customFormat="1" outlineLevel="2" x14ac:dyDescent="0.2">
      <c r="A568" s="163"/>
      <c r="B568" s="211" t="s">
        <v>280</v>
      </c>
      <c r="C568" s="212"/>
      <c r="D568" s="213"/>
      <c r="E568" s="213"/>
      <c r="G568" s="174"/>
      <c r="H568" s="174"/>
      <c r="I568" s="174"/>
      <c r="J568" s="174"/>
    </row>
    <row r="569" spans="1:10" s="165" customFormat="1" outlineLevel="2" x14ac:dyDescent="0.2">
      <c r="A569" s="163"/>
      <c r="B569" s="211" t="s">
        <v>281</v>
      </c>
      <c r="C569" s="212"/>
      <c r="D569" s="213"/>
      <c r="E569" s="213"/>
      <c r="G569" s="174"/>
      <c r="H569" s="174"/>
      <c r="I569" s="174"/>
      <c r="J569" s="174"/>
    </row>
    <row r="570" spans="1:10" s="165" customFormat="1" outlineLevel="2" x14ac:dyDescent="0.2">
      <c r="A570" s="163"/>
      <c r="B570" s="211" t="s">
        <v>282</v>
      </c>
      <c r="C570" s="212"/>
      <c r="D570" s="213"/>
      <c r="E570" s="213"/>
      <c r="G570" s="174"/>
      <c r="H570" s="174"/>
      <c r="I570" s="174"/>
      <c r="J570" s="174"/>
    </row>
    <row r="571" spans="1:10" s="165" customFormat="1" outlineLevel="2" x14ac:dyDescent="0.2">
      <c r="A571" s="163"/>
      <c r="B571" s="214" t="s">
        <v>283</v>
      </c>
      <c r="C571" s="215"/>
      <c r="D571" s="216"/>
      <c r="E571" s="216"/>
      <c r="G571" s="174"/>
      <c r="H571" s="174"/>
      <c r="I571" s="174"/>
      <c r="J571" s="174"/>
    </row>
    <row r="572" spans="1:10" outlineLevel="2" x14ac:dyDescent="0.2">
      <c r="B572" s="299" t="s">
        <v>277</v>
      </c>
      <c r="C572" s="300"/>
      <c r="D572" s="127">
        <f>SUBTOTAL(9,D573:D575,D576)</f>
        <v>0</v>
      </c>
      <c r="E572" s="127">
        <f>SUBTOTAL(9,E573:E575,E576)</f>
        <v>0</v>
      </c>
      <c r="G572" s="65"/>
      <c r="H572" s="65"/>
      <c r="I572" s="65"/>
      <c r="J572" s="65"/>
    </row>
    <row r="573" spans="1:10" s="165" customFormat="1" outlineLevel="2" x14ac:dyDescent="0.2">
      <c r="A573" s="163"/>
      <c r="B573" s="208" t="s">
        <v>284</v>
      </c>
      <c r="C573" s="209"/>
      <c r="D573" s="210"/>
      <c r="E573" s="210"/>
      <c r="G573" s="174"/>
      <c r="H573" s="174"/>
      <c r="I573" s="174"/>
      <c r="J573" s="174"/>
    </row>
    <row r="574" spans="1:10" s="165" customFormat="1" outlineLevel="2" x14ac:dyDescent="0.2">
      <c r="A574" s="163"/>
      <c r="B574" s="211" t="s">
        <v>285</v>
      </c>
      <c r="C574" s="212"/>
      <c r="D574" s="213"/>
      <c r="E574" s="213"/>
      <c r="G574" s="174"/>
      <c r="H574" s="174"/>
      <c r="I574" s="174"/>
      <c r="J574" s="174"/>
    </row>
    <row r="575" spans="1:10" s="165" customFormat="1" outlineLevel="2" x14ac:dyDescent="0.2">
      <c r="A575" s="163"/>
      <c r="B575" s="211" t="s">
        <v>286</v>
      </c>
      <c r="C575" s="212"/>
      <c r="D575" s="213"/>
      <c r="E575" s="213"/>
      <c r="G575" s="174"/>
      <c r="H575" s="174"/>
      <c r="I575" s="174"/>
      <c r="J575" s="174"/>
    </row>
    <row r="576" spans="1:10" s="165" customFormat="1" outlineLevel="2" x14ac:dyDescent="0.2">
      <c r="A576" s="163"/>
      <c r="B576" s="214" t="s">
        <v>283</v>
      </c>
      <c r="C576" s="215"/>
      <c r="D576" s="216"/>
      <c r="E576" s="216"/>
      <c r="G576" s="174"/>
      <c r="H576" s="174"/>
      <c r="I576" s="174"/>
      <c r="J576" s="174"/>
    </row>
    <row r="577" spans="1:10" outlineLevel="2" x14ac:dyDescent="0.2">
      <c r="B577" s="383" t="s">
        <v>47</v>
      </c>
      <c r="C577" s="384"/>
      <c r="D577" s="127"/>
      <c r="E577" s="127"/>
      <c r="G577" s="65"/>
      <c r="H577" s="65"/>
      <c r="I577" s="65"/>
      <c r="J577" s="65"/>
    </row>
    <row r="578" spans="1:10" outlineLevel="2" x14ac:dyDescent="0.2">
      <c r="B578" s="383" t="s">
        <v>48</v>
      </c>
      <c r="C578" s="384"/>
      <c r="D578" s="127"/>
      <c r="E578" s="127"/>
      <c r="G578" s="65"/>
      <c r="H578" s="65"/>
      <c r="I578" s="65"/>
      <c r="J578" s="65"/>
    </row>
    <row r="579" spans="1:10" outlineLevel="2" x14ac:dyDescent="0.2">
      <c r="B579" s="299" t="s">
        <v>278</v>
      </c>
      <c r="C579" s="300"/>
      <c r="D579" s="127">
        <f>SUBTOTAL(9,D580:D581)</f>
        <v>0</v>
      </c>
      <c r="E579" s="127">
        <f>SUBTOTAL(9,E580:E581)</f>
        <v>0</v>
      </c>
      <c r="G579" s="65"/>
      <c r="H579" s="65"/>
      <c r="I579" s="65"/>
      <c r="J579" s="65"/>
    </row>
    <row r="580" spans="1:10" s="165" customFormat="1" outlineLevel="2" x14ac:dyDescent="0.2">
      <c r="A580" s="163"/>
      <c r="B580" s="217" t="s">
        <v>269</v>
      </c>
      <c r="C580" s="209"/>
      <c r="D580" s="210"/>
      <c r="E580" s="210"/>
      <c r="G580" s="174"/>
      <c r="H580" s="174"/>
      <c r="I580" s="174"/>
      <c r="J580" s="174"/>
    </row>
    <row r="581" spans="1:10" s="165" customFormat="1" outlineLevel="2" x14ac:dyDescent="0.2">
      <c r="A581" s="163"/>
      <c r="B581" s="218" t="s">
        <v>269</v>
      </c>
      <c r="C581" s="215"/>
      <c r="D581" s="216"/>
      <c r="E581" s="216"/>
      <c r="G581" s="174"/>
      <c r="H581" s="174"/>
      <c r="I581" s="174"/>
      <c r="J581" s="174"/>
    </row>
    <row r="582" spans="1:10" outlineLevel="2" x14ac:dyDescent="0.2">
      <c r="B582" s="295" t="s">
        <v>16</v>
      </c>
      <c r="C582" s="296"/>
      <c r="D582" s="162">
        <f>D566+D572+D577+D578+D579</f>
        <v>0</v>
      </c>
      <c r="E582" s="162">
        <f>E566+E572+E577+E578+E579</f>
        <v>0</v>
      </c>
      <c r="G582" s="65"/>
      <c r="H582" s="65"/>
      <c r="I582" s="65"/>
      <c r="J582" s="65"/>
    </row>
    <row r="583" spans="1:10" outlineLevel="2" x14ac:dyDescent="0.2">
      <c r="B583" s="65"/>
      <c r="C583" s="66"/>
      <c r="D583" s="65"/>
      <c r="E583" s="65"/>
      <c r="F583" s="65"/>
      <c r="G583" s="65"/>
      <c r="H583" s="65"/>
      <c r="I583" s="65"/>
      <c r="J583" s="65"/>
    </row>
    <row r="584" spans="1:10" outlineLevel="2" x14ac:dyDescent="0.2">
      <c r="B584" s="105" t="s">
        <v>141</v>
      </c>
      <c r="C584" s="106"/>
      <c r="D584" s="107">
        <f>DATE_CURRENT</f>
        <v>42825</v>
      </c>
      <c r="E584" s="65"/>
      <c r="F584" s="65"/>
      <c r="G584" s="65"/>
      <c r="H584" s="65"/>
      <c r="I584" s="65"/>
      <c r="J584" s="65"/>
    </row>
    <row r="585" spans="1:10" s="8" customFormat="1" ht="45" customHeight="1" outlineLevel="2" x14ac:dyDescent="0.2">
      <c r="A585" s="20"/>
      <c r="B585" s="146" t="s">
        <v>215</v>
      </c>
      <c r="C585" s="184" t="s">
        <v>104</v>
      </c>
      <c r="D585" s="301" t="s">
        <v>167</v>
      </c>
      <c r="E585" s="302"/>
      <c r="F585" s="303" t="s">
        <v>207</v>
      </c>
      <c r="G585" s="304"/>
      <c r="H585" s="303" t="s">
        <v>264</v>
      </c>
      <c r="I585" s="304"/>
      <c r="J585" s="65"/>
    </row>
    <row r="586" spans="1:10" s="8" customFormat="1" ht="25.5" outlineLevel="2" x14ac:dyDescent="0.2">
      <c r="A586" s="20"/>
      <c r="B586" s="147" t="s">
        <v>216</v>
      </c>
      <c r="C586" s="186" t="s">
        <v>105</v>
      </c>
      <c r="D586" s="259" t="str">
        <f>D563</f>
        <v>Последний полный год</v>
      </c>
      <c r="E586" s="257" t="str">
        <f>E563</f>
        <v>Последний отчетный период</v>
      </c>
      <c r="F586" s="307" t="s">
        <v>208</v>
      </c>
      <c r="G586" s="308"/>
      <c r="H586" s="307" t="s">
        <v>265</v>
      </c>
      <c r="I586" s="308"/>
      <c r="J586" s="65"/>
    </row>
    <row r="587" spans="1:10" s="12" customFormat="1" ht="18" customHeight="1" outlineLevel="2" x14ac:dyDescent="0.2">
      <c r="A587" s="20"/>
      <c r="B587" s="148"/>
      <c r="C587" s="185"/>
      <c r="D587" s="261">
        <f>D$527</f>
        <v>2016</v>
      </c>
      <c r="E587" s="61" t="str">
        <f>E$527</f>
        <v>1 квартал 2017</v>
      </c>
      <c r="F587" s="309"/>
      <c r="G587" s="310"/>
      <c r="H587" s="309"/>
      <c r="I587" s="310"/>
      <c r="J587" s="65"/>
    </row>
    <row r="588" spans="1:10" s="12" customFormat="1" ht="19.5" customHeight="1" outlineLevel="2" x14ac:dyDescent="0.2">
      <c r="A588" s="20"/>
      <c r="B588" s="301" t="s">
        <v>209</v>
      </c>
      <c r="C588" s="302"/>
      <c r="D588" s="302"/>
      <c r="E588" s="302"/>
      <c r="F588" s="302"/>
      <c r="G588" s="302"/>
      <c r="H588" s="302"/>
      <c r="I588" s="305"/>
      <c r="J588" s="65"/>
    </row>
    <row r="589" spans="1:10" s="165" customFormat="1" outlineLevel="2" x14ac:dyDescent="0.2">
      <c r="A589" s="163"/>
      <c r="B589" s="41"/>
      <c r="C589" s="205"/>
      <c r="D589" s="126"/>
      <c r="E589" s="126"/>
      <c r="F589" s="290"/>
      <c r="G589" s="291"/>
      <c r="H589" s="290"/>
      <c r="I589" s="291"/>
      <c r="J589" s="65"/>
    </row>
    <row r="590" spans="1:10" s="165" customFormat="1" outlineLevel="2" x14ac:dyDescent="0.2">
      <c r="A590" s="163"/>
      <c r="B590" s="41"/>
      <c r="C590" s="205"/>
      <c r="D590" s="126"/>
      <c r="E590" s="126"/>
      <c r="F590" s="290"/>
      <c r="G590" s="291"/>
      <c r="H590" s="290"/>
      <c r="I590" s="291"/>
      <c r="J590" s="65"/>
    </row>
    <row r="591" spans="1:10" s="165" customFormat="1" outlineLevel="2" x14ac:dyDescent="0.2">
      <c r="A591" s="163"/>
      <c r="B591" s="41"/>
      <c r="C591" s="205"/>
      <c r="D591" s="126"/>
      <c r="E591" s="126"/>
      <c r="F591" s="290"/>
      <c r="G591" s="291"/>
      <c r="H591" s="290"/>
      <c r="I591" s="291"/>
      <c r="J591" s="65"/>
    </row>
    <row r="592" spans="1:10" s="165" customFormat="1" outlineLevel="2" x14ac:dyDescent="0.2">
      <c r="A592" s="163"/>
      <c r="B592" s="41"/>
      <c r="C592" s="205"/>
      <c r="D592" s="126"/>
      <c r="E592" s="126"/>
      <c r="F592" s="290"/>
      <c r="G592" s="291"/>
      <c r="H592" s="290"/>
      <c r="I592" s="291"/>
      <c r="J592" s="65"/>
    </row>
    <row r="593" spans="1:10" s="165" customFormat="1" outlineLevel="2" x14ac:dyDescent="0.2">
      <c r="A593" s="163"/>
      <c r="B593" s="41"/>
      <c r="C593" s="205"/>
      <c r="D593" s="126"/>
      <c r="E593" s="126"/>
      <c r="F593" s="290"/>
      <c r="G593" s="291"/>
      <c r="H593" s="290"/>
      <c r="I593" s="291"/>
      <c r="J593" s="65"/>
    </row>
    <row r="594" spans="1:10" s="165" customFormat="1" outlineLevel="2" x14ac:dyDescent="0.2">
      <c r="A594" s="163"/>
      <c r="B594" s="41"/>
      <c r="C594" s="205"/>
      <c r="D594" s="126"/>
      <c r="E594" s="126"/>
      <c r="F594" s="290"/>
      <c r="G594" s="291"/>
      <c r="H594" s="290"/>
      <c r="I594" s="291"/>
      <c r="J594" s="65"/>
    </row>
    <row r="595" spans="1:10" s="165" customFormat="1" outlineLevel="2" x14ac:dyDescent="0.2">
      <c r="A595" s="163"/>
      <c r="B595" s="41"/>
      <c r="C595" s="205"/>
      <c r="D595" s="126"/>
      <c r="E595" s="126"/>
      <c r="F595" s="290"/>
      <c r="G595" s="291"/>
      <c r="H595" s="290"/>
      <c r="I595" s="291"/>
      <c r="J595" s="65"/>
    </row>
    <row r="596" spans="1:10" s="165" customFormat="1" outlineLevel="2" x14ac:dyDescent="0.2">
      <c r="A596" s="163"/>
      <c r="B596" s="41"/>
      <c r="C596" s="205"/>
      <c r="D596" s="126"/>
      <c r="E596" s="126"/>
      <c r="F596" s="290"/>
      <c r="G596" s="291"/>
      <c r="H596" s="290"/>
      <c r="I596" s="291"/>
      <c r="J596" s="65"/>
    </row>
    <row r="597" spans="1:10" s="165" customFormat="1" outlineLevel="2" x14ac:dyDescent="0.2">
      <c r="A597" s="163"/>
      <c r="B597" s="41"/>
      <c r="C597" s="205"/>
      <c r="D597" s="126"/>
      <c r="E597" s="126"/>
      <c r="F597" s="290"/>
      <c r="G597" s="291"/>
      <c r="H597" s="290"/>
      <c r="I597" s="291"/>
      <c r="J597" s="65"/>
    </row>
    <row r="598" spans="1:10" s="165" customFormat="1" outlineLevel="2" x14ac:dyDescent="0.2">
      <c r="A598" s="163"/>
      <c r="B598" s="41"/>
      <c r="C598" s="205"/>
      <c r="D598" s="126"/>
      <c r="E598" s="126"/>
      <c r="F598" s="290"/>
      <c r="G598" s="291"/>
      <c r="H598" s="290"/>
      <c r="I598" s="291"/>
      <c r="J598" s="65"/>
    </row>
    <row r="599" spans="1:10" s="165" customFormat="1" outlineLevel="2" x14ac:dyDescent="0.2">
      <c r="A599" s="163"/>
      <c r="B599" s="41"/>
      <c r="C599" s="205"/>
      <c r="D599" s="126"/>
      <c r="E599" s="126"/>
      <c r="F599" s="290"/>
      <c r="G599" s="291"/>
      <c r="H599" s="290"/>
      <c r="I599" s="291"/>
      <c r="J599" s="65"/>
    </row>
    <row r="600" spans="1:10" s="165" customFormat="1" outlineLevel="2" x14ac:dyDescent="0.2">
      <c r="A600" s="163"/>
      <c r="B600" s="41"/>
      <c r="C600" s="205"/>
      <c r="D600" s="126"/>
      <c r="E600" s="126"/>
      <c r="F600" s="290"/>
      <c r="G600" s="291"/>
      <c r="H600" s="290"/>
      <c r="I600" s="291"/>
      <c r="J600" s="65"/>
    </row>
    <row r="601" spans="1:10" outlineLevel="2" x14ac:dyDescent="0.2">
      <c r="B601" s="299" t="s">
        <v>259</v>
      </c>
      <c r="C601" s="300"/>
      <c r="D601" s="121">
        <f>SUM(D589:D600)</f>
        <v>0</v>
      </c>
      <c r="E601" s="121">
        <f>SUM(E589:E600)</f>
        <v>0</v>
      </c>
      <c r="F601" s="290"/>
      <c r="G601" s="291"/>
      <c r="H601" s="290"/>
      <c r="I601" s="291"/>
      <c r="J601" s="65"/>
    </row>
    <row r="602" spans="1:10" s="12" customFormat="1" ht="19.5" customHeight="1" outlineLevel="2" x14ac:dyDescent="0.2">
      <c r="A602" s="20"/>
      <c r="B602" s="301" t="s">
        <v>217</v>
      </c>
      <c r="C602" s="302"/>
      <c r="D602" s="302"/>
      <c r="E602" s="302"/>
      <c r="F602" s="302"/>
      <c r="G602" s="302"/>
      <c r="H602" s="302"/>
      <c r="I602" s="305"/>
      <c r="J602" s="65"/>
    </row>
    <row r="603" spans="1:10" s="165" customFormat="1" outlineLevel="2" x14ac:dyDescent="0.2">
      <c r="A603" s="163"/>
      <c r="B603" s="41"/>
      <c r="C603" s="205"/>
      <c r="D603" s="126"/>
      <c r="E603" s="126"/>
      <c r="F603" s="290"/>
      <c r="G603" s="291"/>
      <c r="H603" s="290"/>
      <c r="I603" s="291"/>
      <c r="J603" s="65"/>
    </row>
    <row r="604" spans="1:10" s="165" customFormat="1" outlineLevel="2" x14ac:dyDescent="0.2">
      <c r="A604" s="163"/>
      <c r="B604" s="41"/>
      <c r="C604" s="205"/>
      <c r="D604" s="126"/>
      <c r="E604" s="126"/>
      <c r="F604" s="290"/>
      <c r="G604" s="291"/>
      <c r="H604" s="290"/>
      <c r="I604" s="291"/>
      <c r="J604" s="65"/>
    </row>
    <row r="605" spans="1:10" s="165" customFormat="1" outlineLevel="2" x14ac:dyDescent="0.2">
      <c r="A605" s="163"/>
      <c r="B605" s="41"/>
      <c r="C605" s="205"/>
      <c r="D605" s="126"/>
      <c r="E605" s="126"/>
      <c r="F605" s="290"/>
      <c r="G605" s="291"/>
      <c r="H605" s="290"/>
      <c r="I605" s="291"/>
      <c r="J605" s="65"/>
    </row>
    <row r="606" spans="1:10" s="165" customFormat="1" outlineLevel="2" x14ac:dyDescent="0.2">
      <c r="A606" s="163"/>
      <c r="B606" s="41"/>
      <c r="C606" s="205"/>
      <c r="D606" s="126"/>
      <c r="E606" s="126"/>
      <c r="F606" s="290"/>
      <c r="G606" s="291"/>
      <c r="H606" s="290"/>
      <c r="I606" s="291"/>
      <c r="J606" s="65"/>
    </row>
    <row r="607" spans="1:10" s="165" customFormat="1" outlineLevel="2" x14ac:dyDescent="0.2">
      <c r="A607" s="163"/>
      <c r="B607" s="41"/>
      <c r="C607" s="205"/>
      <c r="D607" s="126"/>
      <c r="E607" s="126"/>
      <c r="F607" s="290"/>
      <c r="G607" s="291"/>
      <c r="H607" s="290"/>
      <c r="I607" s="291"/>
      <c r="J607" s="65"/>
    </row>
    <row r="608" spans="1:10" s="165" customFormat="1" outlineLevel="2" x14ac:dyDescent="0.2">
      <c r="A608" s="163"/>
      <c r="B608" s="41"/>
      <c r="C608" s="205"/>
      <c r="D608" s="126"/>
      <c r="E608" s="126"/>
      <c r="F608" s="290"/>
      <c r="G608" s="291"/>
      <c r="H608" s="290"/>
      <c r="I608" s="291"/>
      <c r="J608" s="65"/>
    </row>
    <row r="609" spans="1:10" s="165" customFormat="1" outlineLevel="2" x14ac:dyDescent="0.2">
      <c r="A609" s="163"/>
      <c r="B609" s="41"/>
      <c r="C609" s="205"/>
      <c r="D609" s="126"/>
      <c r="E609" s="126"/>
      <c r="F609" s="290"/>
      <c r="G609" s="291"/>
      <c r="H609" s="290"/>
      <c r="I609" s="291"/>
      <c r="J609" s="65"/>
    </row>
    <row r="610" spans="1:10" s="165" customFormat="1" outlineLevel="2" x14ac:dyDescent="0.2">
      <c r="A610" s="163"/>
      <c r="B610" s="41"/>
      <c r="C610" s="205"/>
      <c r="D610" s="126"/>
      <c r="E610" s="126"/>
      <c r="F610" s="290"/>
      <c r="G610" s="291"/>
      <c r="H610" s="290"/>
      <c r="I610" s="291"/>
      <c r="J610" s="65"/>
    </row>
    <row r="611" spans="1:10" s="165" customFormat="1" outlineLevel="2" x14ac:dyDescent="0.2">
      <c r="A611" s="163"/>
      <c r="B611" s="41"/>
      <c r="C611" s="205"/>
      <c r="D611" s="126"/>
      <c r="E611" s="126"/>
      <c r="F611" s="290"/>
      <c r="G611" s="291"/>
      <c r="H611" s="290"/>
      <c r="I611" s="291"/>
      <c r="J611" s="65"/>
    </row>
    <row r="612" spans="1:10" s="165" customFormat="1" outlineLevel="2" x14ac:dyDescent="0.2">
      <c r="A612" s="163"/>
      <c r="B612" s="41"/>
      <c r="C612" s="205"/>
      <c r="D612" s="126"/>
      <c r="E612" s="126"/>
      <c r="F612" s="290"/>
      <c r="G612" s="291"/>
      <c r="H612" s="290"/>
      <c r="I612" s="291"/>
      <c r="J612" s="65"/>
    </row>
    <row r="613" spans="1:10" s="165" customFormat="1" outlineLevel="2" x14ac:dyDescent="0.2">
      <c r="A613" s="163"/>
      <c r="B613" s="41"/>
      <c r="C613" s="205"/>
      <c r="D613" s="126"/>
      <c r="E613" s="126"/>
      <c r="F613" s="290"/>
      <c r="G613" s="291"/>
      <c r="H613" s="290"/>
      <c r="I613" s="291"/>
      <c r="J613" s="65"/>
    </row>
    <row r="614" spans="1:10" s="165" customFormat="1" outlineLevel="2" x14ac:dyDescent="0.2">
      <c r="A614" s="163"/>
      <c r="B614" s="41"/>
      <c r="C614" s="205"/>
      <c r="D614" s="126"/>
      <c r="E614" s="126"/>
      <c r="F614" s="290"/>
      <c r="G614" s="291"/>
      <c r="H614" s="290"/>
      <c r="I614" s="291"/>
      <c r="J614" s="65"/>
    </row>
    <row r="615" spans="1:10" outlineLevel="2" x14ac:dyDescent="0.2">
      <c r="B615" s="299" t="s">
        <v>263</v>
      </c>
      <c r="C615" s="300"/>
      <c r="D615" s="121">
        <f>SUM(D603:D614)</f>
        <v>0</v>
      </c>
      <c r="E615" s="121">
        <f>SUM(E603:E614)</f>
        <v>0</v>
      </c>
      <c r="F615" s="290"/>
      <c r="G615" s="291"/>
      <c r="H615" s="290"/>
      <c r="I615" s="291"/>
      <c r="J615" s="65"/>
    </row>
    <row r="616" spans="1:10" outlineLevel="2" x14ac:dyDescent="0.2">
      <c r="B616" s="109"/>
      <c r="C616" s="110"/>
      <c r="D616" s="111"/>
      <c r="E616" s="111"/>
      <c r="F616" s="110"/>
      <c r="G616" s="110"/>
      <c r="H616" s="290"/>
      <c r="I616" s="291"/>
      <c r="J616" s="65"/>
    </row>
    <row r="617" spans="1:10" outlineLevel="2" x14ac:dyDescent="0.2">
      <c r="B617" s="297" t="s">
        <v>16</v>
      </c>
      <c r="C617" s="298"/>
      <c r="D617" s="88">
        <f>D601+D615</f>
        <v>0</v>
      </c>
      <c r="E617" s="88">
        <f>E601+E615</f>
        <v>0</v>
      </c>
      <c r="F617" s="301"/>
      <c r="G617" s="305"/>
      <c r="H617" s="395"/>
      <c r="I617" s="396"/>
      <c r="J617" s="65"/>
    </row>
    <row r="618" spans="1:10" outlineLevel="1" x14ac:dyDescent="0.2">
      <c r="B618" s="65"/>
      <c r="C618" s="66"/>
      <c r="D618" s="65"/>
      <c r="E618" s="65"/>
      <c r="F618" s="65"/>
      <c r="G618" s="65"/>
      <c r="H618" s="65"/>
      <c r="I618" s="65"/>
      <c r="J618" s="65"/>
    </row>
    <row r="619" spans="1:10" outlineLevel="1" x14ac:dyDescent="0.2">
      <c r="A619" s="25" t="s">
        <v>218</v>
      </c>
      <c r="B619" s="65" t="s">
        <v>231</v>
      </c>
      <c r="C619" s="66"/>
      <c r="D619" s="65"/>
      <c r="E619" s="65"/>
      <c r="F619" s="65"/>
      <c r="G619" s="65"/>
      <c r="H619" s="65"/>
      <c r="I619" s="65"/>
      <c r="J619" s="65"/>
    </row>
    <row r="620" spans="1:10" outlineLevel="2" x14ac:dyDescent="0.2">
      <c r="A620" s="25"/>
      <c r="B620" s="65"/>
      <c r="C620" s="66"/>
      <c r="D620" s="65"/>
      <c r="E620" s="65"/>
      <c r="F620" s="65"/>
      <c r="G620" s="65"/>
      <c r="H620" s="65"/>
      <c r="I620" s="65"/>
      <c r="J620" s="65"/>
    </row>
    <row r="621" spans="1:10" outlineLevel="2" x14ac:dyDescent="0.2">
      <c r="A621" s="25"/>
      <c r="B621" s="105" t="s">
        <v>141</v>
      </c>
      <c r="C621" s="106"/>
      <c r="D621" s="107">
        <f>DATE_CURRENT</f>
        <v>42825</v>
      </c>
      <c r="E621" s="65"/>
      <c r="F621" s="65"/>
      <c r="G621" s="65"/>
      <c r="H621" s="65"/>
      <c r="I621" s="65"/>
      <c r="J621" s="65"/>
    </row>
    <row r="622" spans="1:10" outlineLevel="2" x14ac:dyDescent="0.2">
      <c r="B622" s="144"/>
      <c r="C622" s="178"/>
      <c r="D622" s="301" t="s">
        <v>167</v>
      </c>
      <c r="E622" s="305"/>
      <c r="F622" s="65"/>
      <c r="G622" s="65"/>
      <c r="H622" s="65"/>
      <c r="I622" s="65"/>
      <c r="J622" s="65"/>
    </row>
    <row r="623" spans="1:10" outlineLevel="2" x14ac:dyDescent="0.2">
      <c r="B623" s="135" t="s">
        <v>219</v>
      </c>
      <c r="C623" s="131"/>
      <c r="D623" s="285" t="str">
        <f>D586</f>
        <v>Последний полный год</v>
      </c>
      <c r="E623" s="287" t="str">
        <f>E586</f>
        <v>Последний отчетный период</v>
      </c>
      <c r="G623" s="65"/>
      <c r="H623" s="65"/>
      <c r="I623" s="65"/>
      <c r="J623" s="65"/>
    </row>
    <row r="624" spans="1:10" outlineLevel="2" x14ac:dyDescent="0.2">
      <c r="B624" s="135" t="s">
        <v>220</v>
      </c>
      <c r="C624" s="131"/>
      <c r="D624" s="286"/>
      <c r="E624" s="288"/>
      <c r="G624" s="65"/>
      <c r="H624" s="65"/>
      <c r="I624" s="65"/>
      <c r="J624" s="65"/>
    </row>
    <row r="625" spans="1:10" outlineLevel="2" x14ac:dyDescent="0.2">
      <c r="B625" s="145"/>
      <c r="C625" s="181"/>
      <c r="D625" s="261">
        <f>D$527</f>
        <v>2016</v>
      </c>
      <c r="E625" s="61" t="str">
        <f>E$527</f>
        <v>1 квартал 2017</v>
      </c>
      <c r="G625" s="65"/>
      <c r="H625" s="65"/>
      <c r="I625" s="65"/>
      <c r="J625" s="65"/>
    </row>
    <row r="626" spans="1:10" s="165" customFormat="1" outlineLevel="2" x14ac:dyDescent="0.2">
      <c r="A626" s="163"/>
      <c r="B626" s="41"/>
      <c r="C626" s="204"/>
      <c r="D626" s="126"/>
      <c r="E626" s="126"/>
      <c r="G626" s="174"/>
      <c r="H626" s="174"/>
      <c r="I626" s="174"/>
      <c r="J626" s="174"/>
    </row>
    <row r="627" spans="1:10" s="165" customFormat="1" outlineLevel="2" x14ac:dyDescent="0.2">
      <c r="A627" s="163"/>
      <c r="B627" s="41"/>
      <c r="C627" s="204"/>
      <c r="D627" s="126"/>
      <c r="E627" s="126"/>
      <c r="G627" s="174"/>
      <c r="H627" s="174"/>
      <c r="I627" s="174"/>
      <c r="J627" s="174"/>
    </row>
    <row r="628" spans="1:10" s="165" customFormat="1" outlineLevel="2" x14ac:dyDescent="0.2">
      <c r="A628" s="163"/>
      <c r="B628" s="41"/>
      <c r="C628" s="204"/>
      <c r="D628" s="126"/>
      <c r="E628" s="126"/>
      <c r="G628" s="174"/>
      <c r="H628" s="174"/>
      <c r="I628" s="174"/>
      <c r="J628" s="174"/>
    </row>
    <row r="629" spans="1:10" s="165" customFormat="1" outlineLevel="2" x14ac:dyDescent="0.2">
      <c r="A629" s="163"/>
      <c r="B629" s="41"/>
      <c r="C629" s="204"/>
      <c r="D629" s="126"/>
      <c r="E629" s="126"/>
      <c r="G629" s="174"/>
      <c r="H629" s="174"/>
      <c r="I629" s="174"/>
      <c r="J629" s="174"/>
    </row>
    <row r="630" spans="1:10" s="165" customFormat="1" outlineLevel="2" x14ac:dyDescent="0.2">
      <c r="A630" s="163"/>
      <c r="B630" s="41"/>
      <c r="C630" s="204"/>
      <c r="D630" s="126"/>
      <c r="E630" s="126"/>
      <c r="G630" s="174"/>
      <c r="H630" s="174"/>
      <c r="I630" s="174"/>
      <c r="J630" s="174"/>
    </row>
    <row r="631" spans="1:10" outlineLevel="2" x14ac:dyDescent="0.2">
      <c r="B631" s="295" t="s">
        <v>16</v>
      </c>
      <c r="C631" s="296"/>
      <c r="D631" s="162">
        <f>SUM(D626:D630)</f>
        <v>0</v>
      </c>
      <c r="E631" s="162">
        <f>SUM(E626:E630)</f>
        <v>0</v>
      </c>
      <c r="G631" s="65"/>
      <c r="H631" s="65"/>
      <c r="I631" s="65"/>
      <c r="J631" s="65"/>
    </row>
    <row r="632" spans="1:10" outlineLevel="1" x14ac:dyDescent="0.2">
      <c r="B632" s="65"/>
      <c r="C632" s="66"/>
      <c r="D632" s="65"/>
      <c r="E632" s="65"/>
      <c r="F632" s="65"/>
      <c r="G632" s="65"/>
      <c r="H632" s="65"/>
      <c r="I632" s="65"/>
      <c r="J632" s="65"/>
    </row>
    <row r="633" spans="1:10" outlineLevel="1" x14ac:dyDescent="0.2">
      <c r="A633" s="25" t="s">
        <v>222</v>
      </c>
      <c r="B633" s="65" t="s">
        <v>221</v>
      </c>
      <c r="C633" s="66"/>
      <c r="D633" s="65"/>
      <c r="E633" s="65"/>
      <c r="F633" s="65"/>
      <c r="G633" s="65"/>
      <c r="H633" s="65"/>
      <c r="I633" s="65"/>
      <c r="J633" s="65"/>
    </row>
    <row r="634" spans="1:10" outlineLevel="2" x14ac:dyDescent="0.2">
      <c r="A634" s="25"/>
      <c r="B634" s="65"/>
      <c r="C634" s="66"/>
      <c r="D634" s="65"/>
      <c r="E634" s="65"/>
      <c r="F634" s="65"/>
      <c r="G634" s="65"/>
      <c r="H634" s="65"/>
      <c r="I634" s="65"/>
      <c r="J634" s="65"/>
    </row>
    <row r="635" spans="1:10" outlineLevel="2" x14ac:dyDescent="0.2">
      <c r="A635" s="25"/>
      <c r="B635" s="105" t="s">
        <v>141</v>
      </c>
      <c r="C635" s="106"/>
      <c r="D635" s="107">
        <f>DATE_CURRENT</f>
        <v>42825</v>
      </c>
      <c r="E635" s="65"/>
      <c r="F635" s="65"/>
      <c r="G635" s="65"/>
      <c r="H635" s="65"/>
      <c r="I635" s="65"/>
      <c r="J635" s="65"/>
    </row>
    <row r="636" spans="1:10" outlineLevel="2" x14ac:dyDescent="0.2">
      <c r="B636" s="144"/>
      <c r="C636" s="178"/>
      <c r="D636" s="301" t="s">
        <v>167</v>
      </c>
      <c r="E636" s="305"/>
      <c r="F636" s="65"/>
      <c r="G636" s="65"/>
      <c r="H636" s="65"/>
      <c r="I636" s="65"/>
      <c r="J636" s="65"/>
    </row>
    <row r="637" spans="1:10" outlineLevel="2" x14ac:dyDescent="0.2">
      <c r="B637" s="135" t="s">
        <v>219</v>
      </c>
      <c r="C637" s="131"/>
      <c r="D637" s="285" t="str">
        <f>D623</f>
        <v>Последний полный год</v>
      </c>
      <c r="E637" s="287" t="str">
        <f>E623</f>
        <v>Последний отчетный период</v>
      </c>
      <c r="G637" s="65"/>
      <c r="H637" s="65"/>
      <c r="I637" s="65"/>
      <c r="J637" s="65"/>
    </row>
    <row r="638" spans="1:10" outlineLevel="2" x14ac:dyDescent="0.2">
      <c r="B638" s="135" t="s">
        <v>229</v>
      </c>
      <c r="C638" s="131"/>
      <c r="D638" s="286"/>
      <c r="E638" s="288"/>
      <c r="G638" s="65"/>
      <c r="H638" s="65"/>
      <c r="I638" s="65"/>
      <c r="J638" s="65"/>
    </row>
    <row r="639" spans="1:10" outlineLevel="2" x14ac:dyDescent="0.2">
      <c r="B639" s="145"/>
      <c r="C639" s="181"/>
      <c r="D639" s="261">
        <f>D$527</f>
        <v>2016</v>
      </c>
      <c r="E639" s="61" t="str">
        <f>E$527</f>
        <v>1 квартал 2017</v>
      </c>
      <c r="G639" s="65"/>
      <c r="H639" s="65"/>
      <c r="I639" s="65"/>
      <c r="J639" s="65"/>
    </row>
    <row r="640" spans="1:10" s="165" customFormat="1" outlineLevel="2" x14ac:dyDescent="0.2">
      <c r="A640" s="163"/>
      <c r="B640" s="41"/>
      <c r="C640" s="204"/>
      <c r="D640" s="126"/>
      <c r="E640" s="126"/>
      <c r="G640" s="174"/>
      <c r="H640" s="174"/>
      <c r="I640" s="174"/>
      <c r="J640" s="174"/>
    </row>
    <row r="641" spans="1:10" s="165" customFormat="1" outlineLevel="2" x14ac:dyDescent="0.2">
      <c r="A641" s="163"/>
      <c r="B641" s="41"/>
      <c r="C641" s="204"/>
      <c r="D641" s="126"/>
      <c r="E641" s="126"/>
      <c r="G641" s="174"/>
      <c r="H641" s="174"/>
      <c r="I641" s="174"/>
      <c r="J641" s="174"/>
    </row>
    <row r="642" spans="1:10" s="165" customFormat="1" outlineLevel="2" x14ac:dyDescent="0.2">
      <c r="A642" s="163"/>
      <c r="B642" s="41"/>
      <c r="C642" s="204"/>
      <c r="D642" s="126"/>
      <c r="E642" s="126"/>
      <c r="G642" s="174"/>
      <c r="H642" s="174"/>
      <c r="I642" s="174"/>
      <c r="J642" s="174"/>
    </row>
    <row r="643" spans="1:10" s="165" customFormat="1" outlineLevel="2" x14ac:dyDescent="0.2">
      <c r="A643" s="163"/>
      <c r="B643" s="41"/>
      <c r="C643" s="204"/>
      <c r="D643" s="126"/>
      <c r="E643" s="126"/>
      <c r="G643" s="174"/>
      <c r="H643" s="174"/>
      <c r="I643" s="174"/>
      <c r="J643" s="174"/>
    </row>
    <row r="644" spans="1:10" s="165" customFormat="1" outlineLevel="2" x14ac:dyDescent="0.2">
      <c r="A644" s="163"/>
      <c r="B644" s="41"/>
      <c r="C644" s="204"/>
      <c r="D644" s="126"/>
      <c r="E644" s="126"/>
      <c r="G644" s="174"/>
      <c r="H644" s="174"/>
      <c r="I644" s="174"/>
      <c r="J644" s="174"/>
    </row>
    <row r="645" spans="1:10" outlineLevel="2" x14ac:dyDescent="0.2">
      <c r="B645" s="295" t="s">
        <v>16</v>
      </c>
      <c r="C645" s="296"/>
      <c r="D645" s="162">
        <f>SUM(D640:D644)</f>
        <v>0</v>
      </c>
      <c r="E645" s="162">
        <f>SUM(E640:E644)</f>
        <v>0</v>
      </c>
      <c r="G645" s="65"/>
      <c r="H645" s="65"/>
      <c r="I645" s="65"/>
      <c r="J645" s="65"/>
    </row>
    <row r="646" spans="1:10" outlineLevel="1" x14ac:dyDescent="0.2">
      <c r="B646" s="65"/>
      <c r="C646" s="66"/>
      <c r="D646" s="65"/>
      <c r="E646" s="65"/>
      <c r="F646" s="65"/>
      <c r="G646" s="65"/>
      <c r="H646" s="65"/>
      <c r="I646" s="65"/>
      <c r="J646" s="65"/>
    </row>
    <row r="647" spans="1:10" outlineLevel="1" x14ac:dyDescent="0.2">
      <c r="A647" s="25" t="s">
        <v>223</v>
      </c>
      <c r="B647" s="65" t="s">
        <v>224</v>
      </c>
      <c r="C647" s="66"/>
      <c r="D647" s="65"/>
      <c r="E647" s="65"/>
      <c r="F647" s="65"/>
      <c r="G647" s="65"/>
      <c r="H647" s="65"/>
      <c r="I647" s="65"/>
      <c r="J647" s="65"/>
    </row>
    <row r="648" spans="1:10" outlineLevel="2" x14ac:dyDescent="0.2">
      <c r="A648" s="25"/>
      <c r="B648" s="65"/>
      <c r="C648" s="66"/>
      <c r="D648" s="65"/>
      <c r="E648" s="65"/>
      <c r="F648" s="65"/>
      <c r="G648" s="65"/>
      <c r="H648" s="65"/>
      <c r="I648" s="65"/>
      <c r="J648" s="65"/>
    </row>
    <row r="649" spans="1:10" outlineLevel="2" x14ac:dyDescent="0.2">
      <c r="A649" s="25"/>
      <c r="B649" s="105" t="s">
        <v>141</v>
      </c>
      <c r="C649" s="106"/>
      <c r="D649" s="107">
        <f>DATE_CURRENT</f>
        <v>42825</v>
      </c>
      <c r="E649" s="65"/>
      <c r="F649" s="65"/>
      <c r="G649" s="65"/>
      <c r="H649" s="65"/>
      <c r="I649" s="65"/>
      <c r="J649" s="65"/>
    </row>
    <row r="650" spans="1:10" outlineLevel="2" x14ac:dyDescent="0.2">
      <c r="B650" s="144"/>
      <c r="C650" s="178"/>
      <c r="D650" s="301" t="s">
        <v>167</v>
      </c>
      <c r="E650" s="305"/>
      <c r="F650" s="65"/>
      <c r="G650" s="65"/>
      <c r="H650" s="65"/>
      <c r="I650" s="65"/>
      <c r="J650" s="65"/>
    </row>
    <row r="651" spans="1:10" outlineLevel="2" x14ac:dyDescent="0.2">
      <c r="B651" s="135" t="s">
        <v>219</v>
      </c>
      <c r="C651" s="131"/>
      <c r="D651" s="285" t="str">
        <f>D637</f>
        <v>Последний полный год</v>
      </c>
      <c r="E651" s="287" t="str">
        <f>E637</f>
        <v>Последний отчетный период</v>
      </c>
      <c r="G651" s="65"/>
      <c r="H651" s="65"/>
      <c r="I651" s="65"/>
      <c r="J651" s="65"/>
    </row>
    <row r="652" spans="1:10" outlineLevel="2" x14ac:dyDescent="0.2">
      <c r="B652" s="135" t="s">
        <v>220</v>
      </c>
      <c r="C652" s="131"/>
      <c r="D652" s="286"/>
      <c r="E652" s="288"/>
      <c r="G652" s="65"/>
      <c r="H652" s="65"/>
      <c r="I652" s="65"/>
      <c r="J652" s="65"/>
    </row>
    <row r="653" spans="1:10" outlineLevel="2" x14ac:dyDescent="0.2">
      <c r="B653" s="145"/>
      <c r="C653" s="181"/>
      <c r="D653" s="261">
        <f>D$527</f>
        <v>2016</v>
      </c>
      <c r="E653" s="61" t="str">
        <f>E$527</f>
        <v>1 квартал 2017</v>
      </c>
      <c r="G653" s="65"/>
      <c r="H653" s="65"/>
      <c r="I653" s="65"/>
      <c r="J653" s="65"/>
    </row>
    <row r="654" spans="1:10" s="165" customFormat="1" outlineLevel="2" x14ac:dyDescent="0.2">
      <c r="A654" s="163"/>
      <c r="B654" s="41"/>
      <c r="C654" s="204"/>
      <c r="D654" s="126"/>
      <c r="E654" s="126"/>
      <c r="G654" s="174"/>
      <c r="H654" s="174"/>
      <c r="I654" s="174"/>
      <c r="J654" s="174"/>
    </row>
    <row r="655" spans="1:10" s="165" customFormat="1" outlineLevel="2" x14ac:dyDescent="0.2">
      <c r="A655" s="163"/>
      <c r="B655" s="41"/>
      <c r="C655" s="204"/>
      <c r="D655" s="126"/>
      <c r="E655" s="126"/>
      <c r="G655" s="174"/>
      <c r="H655" s="174"/>
      <c r="I655" s="174"/>
      <c r="J655" s="174"/>
    </row>
    <row r="656" spans="1:10" s="165" customFormat="1" outlineLevel="2" x14ac:dyDescent="0.2">
      <c r="A656" s="163"/>
      <c r="B656" s="41"/>
      <c r="C656" s="204"/>
      <c r="D656" s="126"/>
      <c r="E656" s="126"/>
      <c r="G656" s="174"/>
      <c r="H656" s="174"/>
      <c r="I656" s="174"/>
      <c r="J656" s="174"/>
    </row>
    <row r="657" spans="1:10" s="165" customFormat="1" outlineLevel="2" x14ac:dyDescent="0.2">
      <c r="A657" s="163"/>
      <c r="B657" s="41"/>
      <c r="C657" s="204"/>
      <c r="D657" s="126"/>
      <c r="E657" s="126"/>
      <c r="G657" s="174"/>
      <c r="H657" s="174"/>
      <c r="I657" s="174"/>
      <c r="J657" s="174"/>
    </row>
    <row r="658" spans="1:10" s="165" customFormat="1" outlineLevel="2" x14ac:dyDescent="0.2">
      <c r="A658" s="163"/>
      <c r="B658" s="41"/>
      <c r="C658" s="204"/>
      <c r="D658" s="126"/>
      <c r="E658" s="126"/>
      <c r="G658" s="174"/>
      <c r="H658" s="174"/>
      <c r="I658" s="174"/>
      <c r="J658" s="174"/>
    </row>
    <row r="659" spans="1:10" outlineLevel="2" x14ac:dyDescent="0.2">
      <c r="B659" s="295" t="s">
        <v>16</v>
      </c>
      <c r="C659" s="296"/>
      <c r="D659" s="162">
        <f>SUM(D654:D658)</f>
        <v>0</v>
      </c>
      <c r="E659" s="162">
        <f>SUM(E654:E658)</f>
        <v>0</v>
      </c>
      <c r="G659" s="65"/>
      <c r="H659" s="65"/>
      <c r="I659" s="65"/>
      <c r="J659" s="65"/>
    </row>
    <row r="660" spans="1:10" outlineLevel="1" x14ac:dyDescent="0.2">
      <c r="B660" s="65"/>
      <c r="C660" s="66"/>
      <c r="D660" s="65"/>
      <c r="E660" s="65"/>
      <c r="F660" s="65"/>
      <c r="G660" s="65"/>
      <c r="H660" s="65"/>
      <c r="I660" s="65"/>
      <c r="J660" s="65"/>
    </row>
    <row r="661" spans="1:10" outlineLevel="1" x14ac:dyDescent="0.2">
      <c r="A661" s="25" t="s">
        <v>226</v>
      </c>
      <c r="B661" s="65" t="s">
        <v>225</v>
      </c>
      <c r="C661" s="66"/>
      <c r="D661" s="65"/>
      <c r="E661" s="65"/>
      <c r="F661" s="65"/>
      <c r="G661" s="65"/>
      <c r="H661" s="65"/>
      <c r="I661" s="65"/>
      <c r="J661" s="65"/>
    </row>
    <row r="662" spans="1:10" outlineLevel="2" x14ac:dyDescent="0.2">
      <c r="A662" s="25"/>
      <c r="B662" s="65"/>
      <c r="C662" s="66"/>
      <c r="D662" s="65"/>
      <c r="E662" s="65"/>
      <c r="F662" s="65"/>
      <c r="G662" s="65"/>
      <c r="H662" s="65"/>
      <c r="I662" s="65"/>
      <c r="J662" s="65"/>
    </row>
    <row r="663" spans="1:10" outlineLevel="2" x14ac:dyDescent="0.2">
      <c r="A663" s="25"/>
      <c r="B663" s="105" t="s">
        <v>141</v>
      </c>
      <c r="C663" s="106"/>
      <c r="D663" s="107">
        <f>DATE_CURRENT</f>
        <v>42825</v>
      </c>
      <c r="E663" s="65"/>
      <c r="F663" s="65"/>
      <c r="G663" s="65"/>
      <c r="H663" s="65"/>
      <c r="I663" s="65"/>
      <c r="J663" s="65"/>
    </row>
    <row r="664" spans="1:10" outlineLevel="2" x14ac:dyDescent="0.2">
      <c r="B664" s="144"/>
      <c r="C664" s="178"/>
      <c r="D664" s="301" t="s">
        <v>167</v>
      </c>
      <c r="E664" s="305"/>
      <c r="F664" s="65"/>
      <c r="G664" s="65"/>
      <c r="H664" s="65"/>
      <c r="I664" s="65"/>
      <c r="J664" s="65"/>
    </row>
    <row r="665" spans="1:10" outlineLevel="2" x14ac:dyDescent="0.2">
      <c r="B665" s="135" t="s">
        <v>219</v>
      </c>
      <c r="C665" s="131"/>
      <c r="D665" s="285" t="str">
        <f>D651</f>
        <v>Последний полный год</v>
      </c>
      <c r="E665" s="287" t="str">
        <f>E651</f>
        <v>Последний отчетный период</v>
      </c>
      <c r="G665" s="65"/>
      <c r="H665" s="65"/>
      <c r="I665" s="65"/>
      <c r="J665" s="65"/>
    </row>
    <row r="666" spans="1:10" outlineLevel="2" x14ac:dyDescent="0.2">
      <c r="B666" s="135" t="s">
        <v>220</v>
      </c>
      <c r="C666" s="131"/>
      <c r="D666" s="286"/>
      <c r="E666" s="288"/>
      <c r="G666" s="65"/>
      <c r="H666" s="65"/>
      <c r="I666" s="65"/>
      <c r="J666" s="65"/>
    </row>
    <row r="667" spans="1:10" outlineLevel="2" x14ac:dyDescent="0.2">
      <c r="B667" s="145"/>
      <c r="C667" s="181"/>
      <c r="D667" s="261">
        <f>D$527</f>
        <v>2016</v>
      </c>
      <c r="E667" s="61" t="str">
        <f>E$527</f>
        <v>1 квартал 2017</v>
      </c>
      <c r="G667" s="65"/>
      <c r="H667" s="65"/>
      <c r="I667" s="65"/>
      <c r="J667" s="65"/>
    </row>
    <row r="668" spans="1:10" s="165" customFormat="1" outlineLevel="2" x14ac:dyDescent="0.2">
      <c r="A668" s="163"/>
      <c r="B668" s="41"/>
      <c r="C668" s="204"/>
      <c r="D668" s="126"/>
      <c r="E668" s="126"/>
      <c r="G668" s="174"/>
      <c r="H668" s="174"/>
      <c r="I668" s="174"/>
      <c r="J668" s="174"/>
    </row>
    <row r="669" spans="1:10" s="165" customFormat="1" outlineLevel="2" x14ac:dyDescent="0.2">
      <c r="A669" s="163"/>
      <c r="B669" s="41"/>
      <c r="C669" s="204"/>
      <c r="D669" s="126"/>
      <c r="E669" s="126"/>
      <c r="G669" s="174"/>
      <c r="H669" s="174"/>
      <c r="I669" s="174"/>
      <c r="J669" s="174"/>
    </row>
    <row r="670" spans="1:10" s="165" customFormat="1" outlineLevel="2" x14ac:dyDescent="0.2">
      <c r="A670" s="163"/>
      <c r="B670" s="41"/>
      <c r="C670" s="204"/>
      <c r="D670" s="126"/>
      <c r="E670" s="126"/>
      <c r="G670" s="174"/>
      <c r="H670" s="174"/>
      <c r="I670" s="174"/>
      <c r="J670" s="174"/>
    </row>
    <row r="671" spans="1:10" s="165" customFormat="1" outlineLevel="2" x14ac:dyDescent="0.2">
      <c r="A671" s="163"/>
      <c r="B671" s="41"/>
      <c r="C671" s="204"/>
      <c r="D671" s="126"/>
      <c r="E671" s="126"/>
      <c r="G671" s="174"/>
      <c r="H671" s="174"/>
      <c r="I671" s="174"/>
      <c r="J671" s="174"/>
    </row>
    <row r="672" spans="1:10" s="165" customFormat="1" outlineLevel="2" x14ac:dyDescent="0.2">
      <c r="A672" s="163"/>
      <c r="B672" s="41"/>
      <c r="C672" s="204"/>
      <c r="D672" s="126"/>
      <c r="E672" s="126"/>
      <c r="G672" s="174"/>
      <c r="H672" s="174"/>
      <c r="I672" s="174"/>
      <c r="J672" s="174"/>
    </row>
    <row r="673" spans="1:10" outlineLevel="2" x14ac:dyDescent="0.2">
      <c r="B673" s="295" t="s">
        <v>16</v>
      </c>
      <c r="C673" s="296"/>
      <c r="D673" s="162">
        <f>SUM(D668:D672)</f>
        <v>0</v>
      </c>
      <c r="E673" s="162">
        <f>SUM(E668:E672)</f>
        <v>0</v>
      </c>
      <c r="G673" s="65"/>
      <c r="H673" s="65"/>
      <c r="I673" s="65"/>
      <c r="J673" s="65"/>
    </row>
    <row r="674" spans="1:10" outlineLevel="1" x14ac:dyDescent="0.2">
      <c r="B674" s="65"/>
      <c r="C674" s="66"/>
      <c r="D674" s="65"/>
      <c r="E674" s="65"/>
      <c r="F674" s="65"/>
      <c r="G674" s="65"/>
      <c r="H674" s="65"/>
      <c r="I674" s="65"/>
      <c r="J674" s="65"/>
    </row>
    <row r="675" spans="1:10" outlineLevel="1" x14ac:dyDescent="0.2">
      <c r="A675" s="25" t="s">
        <v>227</v>
      </c>
      <c r="B675" s="65" t="s">
        <v>230</v>
      </c>
      <c r="C675" s="66"/>
      <c r="D675" s="65"/>
      <c r="E675" s="65"/>
      <c r="F675" s="65"/>
      <c r="G675" s="65"/>
      <c r="H675" s="65"/>
      <c r="I675" s="65"/>
      <c r="J675" s="65"/>
    </row>
    <row r="676" spans="1:10" outlineLevel="2" x14ac:dyDescent="0.2">
      <c r="A676" s="25"/>
      <c r="B676" s="65"/>
      <c r="C676" s="66"/>
      <c r="D676" s="65"/>
      <c r="E676" s="65"/>
      <c r="F676" s="65"/>
      <c r="G676" s="65"/>
      <c r="H676" s="65"/>
      <c r="I676" s="65"/>
      <c r="J676" s="65"/>
    </row>
    <row r="677" spans="1:10" outlineLevel="2" x14ac:dyDescent="0.2">
      <c r="A677" s="25"/>
      <c r="B677" s="105" t="s">
        <v>141</v>
      </c>
      <c r="C677" s="106"/>
      <c r="D677" s="107">
        <f>DATE_CURRENT</f>
        <v>42825</v>
      </c>
      <c r="E677" s="65"/>
      <c r="F677" s="65"/>
      <c r="G677" s="65"/>
      <c r="H677" s="65"/>
      <c r="I677" s="65"/>
      <c r="J677" s="65"/>
    </row>
    <row r="678" spans="1:10" outlineLevel="2" x14ac:dyDescent="0.2">
      <c r="B678" s="144"/>
      <c r="C678" s="178"/>
      <c r="D678" s="301" t="s">
        <v>167</v>
      </c>
      <c r="E678" s="305"/>
      <c r="F678" s="65"/>
      <c r="G678" s="65"/>
      <c r="H678" s="65"/>
      <c r="I678" s="65"/>
      <c r="J678" s="65"/>
    </row>
    <row r="679" spans="1:10" outlineLevel="2" x14ac:dyDescent="0.2">
      <c r="B679" s="135" t="s">
        <v>219</v>
      </c>
      <c r="C679" s="131"/>
      <c r="D679" s="285" t="str">
        <f>D665</f>
        <v>Последний полный год</v>
      </c>
      <c r="E679" s="287" t="str">
        <f>E665</f>
        <v>Последний отчетный период</v>
      </c>
      <c r="G679" s="65"/>
      <c r="H679" s="65"/>
      <c r="I679" s="65"/>
      <c r="J679" s="65"/>
    </row>
    <row r="680" spans="1:10" outlineLevel="2" x14ac:dyDescent="0.2">
      <c r="B680" s="135" t="s">
        <v>228</v>
      </c>
      <c r="C680" s="131"/>
      <c r="D680" s="286"/>
      <c r="E680" s="288"/>
      <c r="G680" s="65"/>
      <c r="H680" s="65"/>
      <c r="I680" s="65"/>
      <c r="J680" s="65"/>
    </row>
    <row r="681" spans="1:10" outlineLevel="2" x14ac:dyDescent="0.2">
      <c r="B681" s="145"/>
      <c r="C681" s="181"/>
      <c r="D681" s="261">
        <f>D$527</f>
        <v>2016</v>
      </c>
      <c r="E681" s="61" t="str">
        <f>E$527</f>
        <v>1 квартал 2017</v>
      </c>
      <c r="G681" s="65"/>
      <c r="H681" s="65"/>
      <c r="I681" s="65"/>
      <c r="J681" s="65"/>
    </row>
    <row r="682" spans="1:10" s="165" customFormat="1" outlineLevel="2" x14ac:dyDescent="0.2">
      <c r="A682" s="163"/>
      <c r="B682" s="41"/>
      <c r="C682" s="204"/>
      <c r="D682" s="126"/>
      <c r="E682" s="126"/>
      <c r="G682" s="174"/>
      <c r="H682" s="174"/>
      <c r="I682" s="174"/>
      <c r="J682" s="174"/>
    </row>
    <row r="683" spans="1:10" s="165" customFormat="1" outlineLevel="2" x14ac:dyDescent="0.2">
      <c r="A683" s="163"/>
      <c r="B683" s="41"/>
      <c r="C683" s="204"/>
      <c r="D683" s="126"/>
      <c r="E683" s="126"/>
      <c r="G683" s="174"/>
      <c r="H683" s="174"/>
      <c r="I683" s="174"/>
      <c r="J683" s="174"/>
    </row>
    <row r="684" spans="1:10" s="165" customFormat="1" outlineLevel="2" x14ac:dyDescent="0.2">
      <c r="A684" s="163"/>
      <c r="B684" s="41"/>
      <c r="C684" s="204"/>
      <c r="D684" s="126"/>
      <c r="E684" s="126"/>
      <c r="G684" s="174"/>
      <c r="H684" s="174"/>
      <c r="I684" s="174"/>
      <c r="J684" s="174"/>
    </row>
    <row r="685" spans="1:10" s="165" customFormat="1" outlineLevel="2" x14ac:dyDescent="0.2">
      <c r="A685" s="163"/>
      <c r="B685" s="41"/>
      <c r="C685" s="204"/>
      <c r="D685" s="126"/>
      <c r="E685" s="126"/>
      <c r="G685" s="174"/>
      <c r="H685" s="174"/>
      <c r="I685" s="174"/>
      <c r="J685" s="174"/>
    </row>
    <row r="686" spans="1:10" s="165" customFormat="1" outlineLevel="2" x14ac:dyDescent="0.2">
      <c r="A686" s="163"/>
      <c r="B686" s="41"/>
      <c r="C686" s="204"/>
      <c r="D686" s="126"/>
      <c r="E686" s="126"/>
      <c r="G686" s="174"/>
      <c r="H686" s="174"/>
      <c r="I686" s="174"/>
      <c r="J686" s="174"/>
    </row>
    <row r="687" spans="1:10" outlineLevel="2" x14ac:dyDescent="0.2">
      <c r="B687" s="295" t="s">
        <v>16</v>
      </c>
      <c r="C687" s="296"/>
      <c r="D687" s="162">
        <f>SUM(D682:D686)</f>
        <v>0</v>
      </c>
      <c r="E687" s="162">
        <f>SUM(E682:E686)</f>
        <v>0</v>
      </c>
      <c r="G687" s="65"/>
      <c r="H687" s="65"/>
      <c r="I687" s="65"/>
      <c r="J687" s="65"/>
    </row>
    <row r="688" spans="1:10" x14ac:dyDescent="0.2">
      <c r="B688" s="65"/>
      <c r="C688" s="66"/>
      <c r="D688" s="65"/>
      <c r="E688" s="65"/>
      <c r="F688" s="65"/>
      <c r="G688" s="65"/>
      <c r="H688" s="65"/>
      <c r="I688" s="65"/>
      <c r="J688" s="65"/>
    </row>
    <row r="689" spans="1:10" s="16" customFormat="1" ht="25.5" customHeight="1" x14ac:dyDescent="0.2">
      <c r="A689" s="22"/>
      <c r="B689" s="289" t="s">
        <v>298</v>
      </c>
      <c r="C689" s="289"/>
      <c r="D689" s="289"/>
      <c r="E689" s="289"/>
      <c r="F689" s="289"/>
      <c r="G689" s="289"/>
      <c r="H689" s="289"/>
      <c r="I689" s="289"/>
      <c r="J689" s="289"/>
    </row>
    <row r="690" spans="1:10" s="16" customFormat="1" ht="26.25" customHeight="1" x14ac:dyDescent="0.2">
      <c r="A690" s="22"/>
      <c r="B690" s="271" t="s">
        <v>49</v>
      </c>
      <c r="C690" s="271"/>
      <c r="D690" s="271"/>
      <c r="E690" s="271"/>
      <c r="F690" s="271"/>
      <c r="G690" s="271"/>
      <c r="H690" s="271"/>
      <c r="I690" s="271"/>
      <c r="J690" s="271"/>
    </row>
    <row r="691" spans="1:10" s="16" customFormat="1" ht="27" customHeight="1" x14ac:dyDescent="0.2">
      <c r="A691" s="22"/>
      <c r="B691" s="271" t="s">
        <v>50</v>
      </c>
      <c r="C691" s="271"/>
      <c r="D691" s="271"/>
      <c r="E691" s="271"/>
      <c r="F691" s="271"/>
      <c r="G691" s="271"/>
      <c r="H691" s="271"/>
      <c r="I691" s="271"/>
      <c r="J691" s="271"/>
    </row>
    <row r="692" spans="1:10" s="16" customFormat="1" x14ac:dyDescent="0.2">
      <c r="A692" s="22"/>
      <c r="B692" s="289" t="s">
        <v>238</v>
      </c>
      <c r="C692" s="289"/>
      <c r="D692" s="289"/>
      <c r="E692" s="289"/>
      <c r="F692" s="289"/>
      <c r="G692" s="289"/>
      <c r="H692" s="289"/>
      <c r="I692" s="289"/>
      <c r="J692" s="289"/>
    </row>
    <row r="693" spans="1:10" s="16" customFormat="1" x14ac:dyDescent="0.2">
      <c r="A693" s="22"/>
      <c r="B693" s="271" t="s">
        <v>51</v>
      </c>
      <c r="C693" s="271"/>
      <c r="D693" s="271"/>
      <c r="E693" s="271"/>
      <c r="F693" s="271"/>
      <c r="G693" s="271"/>
      <c r="H693" s="271"/>
      <c r="I693" s="271"/>
      <c r="J693" s="271"/>
    </row>
    <row r="694" spans="1:10" s="16" customFormat="1" ht="51.75" customHeight="1" x14ac:dyDescent="0.2">
      <c r="A694" s="22"/>
      <c r="B694" s="270" t="s">
        <v>52</v>
      </c>
      <c r="C694" s="270"/>
      <c r="D694" s="270"/>
      <c r="E694" s="270"/>
      <c r="F694" s="270"/>
      <c r="G694" s="270"/>
      <c r="H694" s="270"/>
      <c r="I694" s="270"/>
      <c r="J694" s="270"/>
    </row>
    <row r="695" spans="1:10" s="16" customFormat="1" x14ac:dyDescent="0.2">
      <c r="A695" s="22"/>
      <c r="B695" s="270" t="s">
        <v>53</v>
      </c>
      <c r="C695" s="270"/>
      <c r="D695" s="270"/>
      <c r="E695" s="270"/>
      <c r="F695" s="270"/>
      <c r="G695" s="270"/>
      <c r="H695" s="270"/>
      <c r="I695" s="270"/>
      <c r="J695" s="270"/>
    </row>
    <row r="696" spans="1:10" s="16" customFormat="1" x14ac:dyDescent="0.2">
      <c r="A696" s="22"/>
      <c r="B696" s="270" t="s">
        <v>54</v>
      </c>
      <c r="C696" s="270"/>
      <c r="D696" s="270"/>
      <c r="E696" s="270"/>
      <c r="F696" s="270"/>
      <c r="G696" s="270"/>
      <c r="H696" s="270"/>
      <c r="I696" s="270"/>
      <c r="J696" s="270"/>
    </row>
    <row r="697" spans="1:10" s="16" customFormat="1" ht="25.5" customHeight="1" x14ac:dyDescent="0.2">
      <c r="A697" s="22"/>
      <c r="B697" s="270" t="s">
        <v>55</v>
      </c>
      <c r="C697" s="270"/>
      <c r="D697" s="270"/>
      <c r="E697" s="270"/>
      <c r="F697" s="270"/>
      <c r="G697" s="270"/>
      <c r="H697" s="270"/>
      <c r="I697" s="270"/>
      <c r="J697" s="270"/>
    </row>
    <row r="698" spans="1:10" s="16" customFormat="1" ht="39" customHeight="1" x14ac:dyDescent="0.2">
      <c r="A698" s="22"/>
      <c r="B698" s="294" t="s">
        <v>232</v>
      </c>
      <c r="C698" s="294"/>
      <c r="D698" s="294"/>
      <c r="E698" s="294"/>
      <c r="F698" s="294"/>
      <c r="G698" s="294"/>
      <c r="H698" s="294"/>
      <c r="I698" s="294"/>
      <c r="J698" s="294"/>
    </row>
    <row r="699" spans="1:10" s="16" customFormat="1" ht="26.25" customHeight="1" x14ac:dyDescent="0.2">
      <c r="A699" s="22"/>
      <c r="B699" s="292" t="s">
        <v>56</v>
      </c>
      <c r="C699" s="292"/>
      <c r="D699" s="292"/>
      <c r="E699" s="292"/>
      <c r="F699" s="292"/>
      <c r="G699" s="292"/>
      <c r="H699" s="292"/>
      <c r="I699" s="292"/>
      <c r="J699" s="292"/>
    </row>
    <row r="700" spans="1:10" s="16" customFormat="1" ht="50.25" customHeight="1" x14ac:dyDescent="0.2">
      <c r="A700" s="22"/>
      <c r="B700" s="292" t="s">
        <v>57</v>
      </c>
      <c r="C700" s="292"/>
      <c r="D700" s="292"/>
      <c r="E700" s="292"/>
      <c r="F700" s="292"/>
      <c r="G700" s="292"/>
      <c r="H700" s="292"/>
      <c r="I700" s="292"/>
      <c r="J700" s="292"/>
    </row>
    <row r="701" spans="1:10" s="16" customFormat="1" ht="49.5" customHeight="1" x14ac:dyDescent="0.2">
      <c r="A701" s="22"/>
      <c r="B701" s="292" t="s">
        <v>239</v>
      </c>
      <c r="C701" s="292"/>
      <c r="D701" s="292"/>
      <c r="E701" s="292"/>
      <c r="F701" s="292"/>
      <c r="G701" s="292"/>
      <c r="H701" s="292"/>
      <c r="I701" s="292"/>
      <c r="J701" s="292"/>
    </row>
    <row r="702" spans="1:10" s="16" customFormat="1" ht="49.5" customHeight="1" x14ac:dyDescent="0.2">
      <c r="A702" s="22"/>
      <c r="B702" s="292" t="s">
        <v>240</v>
      </c>
      <c r="C702" s="292"/>
      <c r="D702" s="292"/>
      <c r="E702" s="292"/>
      <c r="F702" s="292"/>
      <c r="G702" s="292"/>
      <c r="H702" s="292"/>
      <c r="I702" s="292"/>
      <c r="J702" s="292"/>
    </row>
    <row r="703" spans="1:10" s="16" customFormat="1" ht="49.5" customHeight="1" x14ac:dyDescent="0.2">
      <c r="A703" s="22"/>
      <c r="B703" s="292" t="s">
        <v>241</v>
      </c>
      <c r="C703" s="292"/>
      <c r="D703" s="292"/>
      <c r="E703" s="292"/>
      <c r="F703" s="292"/>
      <c r="G703" s="292"/>
      <c r="H703" s="292"/>
      <c r="I703" s="292"/>
      <c r="J703" s="292"/>
    </row>
    <row r="704" spans="1:10" s="16" customFormat="1" ht="14.25" customHeight="1" x14ac:dyDescent="0.2">
      <c r="A704" s="22"/>
      <c r="B704" s="292" t="s">
        <v>242</v>
      </c>
      <c r="C704" s="292"/>
      <c r="D704" s="292"/>
      <c r="E704" s="292"/>
      <c r="F704" s="292"/>
      <c r="G704" s="292"/>
      <c r="H704" s="292"/>
      <c r="I704" s="292"/>
      <c r="J704" s="292"/>
    </row>
    <row r="705" spans="1:10" s="16" customFormat="1" ht="15.75" customHeight="1" x14ac:dyDescent="0.2">
      <c r="A705" s="22"/>
      <c r="B705" s="293" t="s">
        <v>58</v>
      </c>
      <c r="C705" s="293"/>
      <c r="D705" s="293"/>
      <c r="E705" s="293"/>
      <c r="F705" s="293"/>
      <c r="G705" s="293"/>
      <c r="H705" s="293"/>
      <c r="I705" s="293"/>
      <c r="J705" s="293"/>
    </row>
    <row r="706" spans="1:10" s="16" customFormat="1" x14ac:dyDescent="0.2">
      <c r="A706" s="22"/>
      <c r="C706" s="32"/>
    </row>
    <row r="707" spans="1:10" s="16" customFormat="1" x14ac:dyDescent="0.2">
      <c r="A707" s="22"/>
      <c r="C707" s="32"/>
    </row>
    <row r="708" spans="1:10" s="16" customFormat="1" ht="15" x14ac:dyDescent="0.2">
      <c r="A708" s="22"/>
      <c r="B708" s="18" t="s">
        <v>233</v>
      </c>
      <c r="C708" s="39"/>
      <c r="D708" s="29"/>
      <c r="E708" s="29"/>
      <c r="F708" s="29"/>
      <c r="G708" s="16" t="s">
        <v>243</v>
      </c>
    </row>
    <row r="709" spans="1:10" s="16" customFormat="1" ht="15" x14ac:dyDescent="0.2">
      <c r="A709" s="22"/>
      <c r="B709" s="18"/>
      <c r="C709" s="39"/>
    </row>
    <row r="710" spans="1:10" s="16" customFormat="1" ht="15" x14ac:dyDescent="0.2">
      <c r="A710" s="22"/>
      <c r="B710" s="18"/>
      <c r="C710" s="39"/>
    </row>
    <row r="711" spans="1:10" s="16" customFormat="1" ht="15" x14ac:dyDescent="0.2">
      <c r="A711" s="22"/>
      <c r="B711" s="18" t="s">
        <v>234</v>
      </c>
      <c r="C711" s="39"/>
      <c r="D711" s="29"/>
      <c r="E711" s="29"/>
      <c r="F711" s="29"/>
      <c r="G711" s="16" t="s">
        <v>243</v>
      </c>
    </row>
    <row r="712" spans="1:10" s="16" customFormat="1" x14ac:dyDescent="0.2">
      <c r="A712" s="22"/>
      <c r="C712" s="32"/>
    </row>
    <row r="713" spans="1:10" s="16" customFormat="1" x14ac:dyDescent="0.2">
      <c r="A713" s="22"/>
      <c r="C713" s="32"/>
    </row>
    <row r="714" spans="1:10" s="16" customFormat="1" x14ac:dyDescent="0.2">
      <c r="A714" s="22"/>
      <c r="C714" s="32"/>
    </row>
    <row r="715" spans="1:10" s="16" customFormat="1" x14ac:dyDescent="0.2">
      <c r="A715" s="22"/>
      <c r="B715" s="19" t="s">
        <v>59</v>
      </c>
      <c r="C715" s="19"/>
    </row>
    <row r="716" spans="1:10" s="16" customFormat="1" x14ac:dyDescent="0.2">
      <c r="A716" s="22"/>
      <c r="B716" s="17"/>
      <c r="C716" s="19"/>
    </row>
    <row r="717" spans="1:10" s="16" customFormat="1" x14ac:dyDescent="0.2">
      <c r="A717" s="22"/>
      <c r="B717" s="17"/>
      <c r="C717" s="19"/>
    </row>
    <row r="718" spans="1:10" s="16" customFormat="1" x14ac:dyDescent="0.2">
      <c r="A718" s="22"/>
      <c r="B718" s="17"/>
      <c r="C718" s="19"/>
    </row>
    <row r="719" spans="1:10" s="16" customFormat="1" x14ac:dyDescent="0.2">
      <c r="A719" s="22"/>
      <c r="B719" s="30" t="s">
        <v>235</v>
      </c>
      <c r="C719" s="40"/>
      <c r="E719" s="30" t="s">
        <v>237</v>
      </c>
      <c r="F719" s="31"/>
      <c r="G719" s="31"/>
      <c r="I719" s="30" t="s">
        <v>236</v>
      </c>
      <c r="J719" s="31"/>
    </row>
  </sheetData>
  <sheetProtection formatCells="0" formatRows="0" insertRows="0" deleteRows="0" sort="0" autoFilter="0" pivotTables="0"/>
  <mergeCells count="385">
    <mergeCell ref="H617:I617"/>
    <mergeCell ref="B602:I602"/>
    <mergeCell ref="B588:I588"/>
    <mergeCell ref="D622:E622"/>
    <mergeCell ref="D636:E636"/>
    <mergeCell ref="D650:E650"/>
    <mergeCell ref="D664:E664"/>
    <mergeCell ref="D678:E678"/>
    <mergeCell ref="F612:G612"/>
    <mergeCell ref="H612:I612"/>
    <mergeCell ref="F613:G613"/>
    <mergeCell ref="H613:I613"/>
    <mergeCell ref="F614:G614"/>
    <mergeCell ref="H614:I614"/>
    <mergeCell ref="F615:G615"/>
    <mergeCell ref="H615:I615"/>
    <mergeCell ref="H616:I616"/>
    <mergeCell ref="F607:G607"/>
    <mergeCell ref="H607:I607"/>
    <mergeCell ref="F608:G608"/>
    <mergeCell ref="H608:I608"/>
    <mergeCell ref="F609:G609"/>
    <mergeCell ref="H609:I609"/>
    <mergeCell ref="H601:I601"/>
    <mergeCell ref="H603:I603"/>
    <mergeCell ref="F604:G604"/>
    <mergeCell ref="H604:I604"/>
    <mergeCell ref="F605:G605"/>
    <mergeCell ref="H605:I605"/>
    <mergeCell ref="F606:G606"/>
    <mergeCell ref="H606:I606"/>
    <mergeCell ref="H585:I585"/>
    <mergeCell ref="F586:G586"/>
    <mergeCell ref="H586:I587"/>
    <mergeCell ref="F587:G587"/>
    <mergeCell ref="H554:I554"/>
    <mergeCell ref="H555:I555"/>
    <mergeCell ref="H556:I556"/>
    <mergeCell ref="H557:I557"/>
    <mergeCell ref="F529:G529"/>
    <mergeCell ref="F530:G530"/>
    <mergeCell ref="F531:G531"/>
    <mergeCell ref="F532:G532"/>
    <mergeCell ref="F533:G533"/>
    <mergeCell ref="F534:G534"/>
    <mergeCell ref="F535:G535"/>
    <mergeCell ref="F536:G536"/>
    <mergeCell ref="F537:G537"/>
    <mergeCell ref="F538:G538"/>
    <mergeCell ref="F539:G539"/>
    <mergeCell ref="H545:I545"/>
    <mergeCell ref="H546:I546"/>
    <mergeCell ref="H547:I547"/>
    <mergeCell ref="H548:I548"/>
    <mergeCell ref="H549:I549"/>
    <mergeCell ref="H550:I550"/>
    <mergeCell ref="H551:I551"/>
    <mergeCell ref="H552:I552"/>
    <mergeCell ref="H553:I553"/>
    <mergeCell ref="H536:I536"/>
    <mergeCell ref="H537:I537"/>
    <mergeCell ref="H538:I538"/>
    <mergeCell ref="H539:I539"/>
    <mergeCell ref="H540:I540"/>
    <mergeCell ref="H541:I541"/>
    <mergeCell ref="H543:I543"/>
    <mergeCell ref="H544:I544"/>
    <mergeCell ref="H526:I527"/>
    <mergeCell ref="H529:I529"/>
    <mergeCell ref="H530:I530"/>
    <mergeCell ref="H531:I531"/>
    <mergeCell ref="H532:I532"/>
    <mergeCell ref="H533:I533"/>
    <mergeCell ref="H534:I534"/>
    <mergeCell ref="H535:I535"/>
    <mergeCell ref="H525:I525"/>
    <mergeCell ref="E279:G279"/>
    <mergeCell ref="E280:G280"/>
    <mergeCell ref="E281:G281"/>
    <mergeCell ref="F385:G387"/>
    <mergeCell ref="F431:G433"/>
    <mergeCell ref="B455:C455"/>
    <mergeCell ref="B428:C428"/>
    <mergeCell ref="B440:C440"/>
    <mergeCell ref="D525:E525"/>
    <mergeCell ref="B416:C416"/>
    <mergeCell ref="D509:D510"/>
    <mergeCell ref="E509:E510"/>
    <mergeCell ref="F509:F510"/>
    <mergeCell ref="G509:G510"/>
    <mergeCell ref="B185:G185"/>
    <mergeCell ref="B190:G190"/>
    <mergeCell ref="B205:G205"/>
    <mergeCell ref="B212:G212"/>
    <mergeCell ref="B217:G217"/>
    <mergeCell ref="B231:G231"/>
    <mergeCell ref="B236:G236"/>
    <mergeCell ref="B251:G251"/>
    <mergeCell ref="B258:G258"/>
    <mergeCell ref="B216:C216"/>
    <mergeCell ref="B235:C235"/>
    <mergeCell ref="B257:C257"/>
    <mergeCell ref="B250:C250"/>
    <mergeCell ref="B262:C262"/>
    <mergeCell ref="G317:H317"/>
    <mergeCell ref="B295:D295"/>
    <mergeCell ref="G316:H316"/>
    <mergeCell ref="B323:D323"/>
    <mergeCell ref="B337:C337"/>
    <mergeCell ref="B348:C348"/>
    <mergeCell ref="H117:I117"/>
    <mergeCell ref="H118:I118"/>
    <mergeCell ref="H119:I119"/>
    <mergeCell ref="H120:I120"/>
    <mergeCell ref="H121:I121"/>
    <mergeCell ref="F170:J170"/>
    <mergeCell ref="F169:J169"/>
    <mergeCell ref="F171:J171"/>
    <mergeCell ref="F172:J172"/>
    <mergeCell ref="B156:J156"/>
    <mergeCell ref="B157:J157"/>
    <mergeCell ref="B165:J165"/>
    <mergeCell ref="B152:J152"/>
    <mergeCell ref="B153:J153"/>
    <mergeCell ref="B163:J163"/>
    <mergeCell ref="B164:J164"/>
    <mergeCell ref="E145:I145"/>
    <mergeCell ref="C108:D108"/>
    <mergeCell ref="C110:D110"/>
    <mergeCell ref="C111:D111"/>
    <mergeCell ref="C112:D112"/>
    <mergeCell ref="C113:D113"/>
    <mergeCell ref="C114:D114"/>
    <mergeCell ref="C115:D115"/>
    <mergeCell ref="C116:D116"/>
    <mergeCell ref="H109:I109"/>
    <mergeCell ref="H108:I108"/>
    <mergeCell ref="H110:I110"/>
    <mergeCell ref="H111:I111"/>
    <mergeCell ref="H112:I112"/>
    <mergeCell ref="H113:I113"/>
    <mergeCell ref="H114:I114"/>
    <mergeCell ref="H115:I115"/>
    <mergeCell ref="H116:I116"/>
    <mergeCell ref="E14:J14"/>
    <mergeCell ref="B631:C631"/>
    <mergeCell ref="B645:C645"/>
    <mergeCell ref="B659:C659"/>
    <mergeCell ref="B557:C557"/>
    <mergeCell ref="B566:C566"/>
    <mergeCell ref="B577:C577"/>
    <mergeCell ref="B578:C578"/>
    <mergeCell ref="B582:C582"/>
    <mergeCell ref="B601:C601"/>
    <mergeCell ref="B505:C505"/>
    <mergeCell ref="B421:C421"/>
    <mergeCell ref="B365:C365"/>
    <mergeCell ref="B380:C380"/>
    <mergeCell ref="B394:C394"/>
    <mergeCell ref="B409:C409"/>
    <mergeCell ref="B522:C522"/>
    <mergeCell ref="B467:C467"/>
    <mergeCell ref="B474:C474"/>
    <mergeCell ref="D23:E23"/>
    <mergeCell ref="D24:E24"/>
    <mergeCell ref="B145:D145"/>
    <mergeCell ref="B68:C68"/>
    <mergeCell ref="B67:C67"/>
    <mergeCell ref="B63:D63"/>
    <mergeCell ref="B134:D134"/>
    <mergeCell ref="D123:J123"/>
    <mergeCell ref="B130:D130"/>
    <mergeCell ref="B131:D131"/>
    <mergeCell ref="D49:J49"/>
    <mergeCell ref="B23:C30"/>
    <mergeCell ref="B31:C36"/>
    <mergeCell ref="D34:E34"/>
    <mergeCell ref="D35:E35"/>
    <mergeCell ref="D36:E36"/>
    <mergeCell ref="D41:E41"/>
    <mergeCell ref="D42:E42"/>
    <mergeCell ref="B43:C48"/>
    <mergeCell ref="B49:C49"/>
    <mergeCell ref="D43:E43"/>
    <mergeCell ref="E81:J81"/>
    <mergeCell ref="C109:D109"/>
    <mergeCell ref="D31:E31"/>
    <mergeCell ref="D32:E32"/>
    <mergeCell ref="B37:C42"/>
    <mergeCell ref="E132:I132"/>
    <mergeCell ref="E131:I131"/>
    <mergeCell ref="D37:E37"/>
    <mergeCell ref="E142:G142"/>
    <mergeCell ref="D44:E44"/>
    <mergeCell ref="E53:F53"/>
    <mergeCell ref="E54:F54"/>
    <mergeCell ref="E55:F55"/>
    <mergeCell ref="E56:F56"/>
    <mergeCell ref="E141:G141"/>
    <mergeCell ref="E140:G140"/>
    <mergeCell ref="E135:G135"/>
    <mergeCell ref="E134:I134"/>
    <mergeCell ref="E133:I133"/>
    <mergeCell ref="D45:E45"/>
    <mergeCell ref="D48:E48"/>
    <mergeCell ref="C117:D117"/>
    <mergeCell ref="C118:D118"/>
    <mergeCell ref="C119:D119"/>
    <mergeCell ref="C120:D120"/>
    <mergeCell ref="C121:D121"/>
    <mergeCell ref="E76:J76"/>
    <mergeCell ref="E75:J75"/>
    <mergeCell ref="E80:J80"/>
    <mergeCell ref="E79:J79"/>
    <mergeCell ref="E78:J78"/>
    <mergeCell ref="E77:J77"/>
    <mergeCell ref="E139:G139"/>
    <mergeCell ref="E138:G138"/>
    <mergeCell ref="E137:G137"/>
    <mergeCell ref="E136:G136"/>
    <mergeCell ref="G54:J54"/>
    <mergeCell ref="G55:J55"/>
    <mergeCell ref="G63:J63"/>
    <mergeCell ref="G62:J62"/>
    <mergeCell ref="G60:J60"/>
    <mergeCell ref="G59:J59"/>
    <mergeCell ref="G58:J58"/>
    <mergeCell ref="G57:J57"/>
    <mergeCell ref="G61:J61"/>
    <mergeCell ref="B133:D133"/>
    <mergeCell ref="B132:D132"/>
    <mergeCell ref="E130:I130"/>
    <mergeCell ref="D46:E46"/>
    <mergeCell ref="D47:E47"/>
    <mergeCell ref="D39:E39"/>
    <mergeCell ref="D38:E38"/>
    <mergeCell ref="D40:E40"/>
    <mergeCell ref="B462:C462"/>
    <mergeCell ref="B269:C269"/>
    <mergeCell ref="B311:D311"/>
    <mergeCell ref="B281:C281"/>
    <mergeCell ref="D124:J124"/>
    <mergeCell ref="B189:C189"/>
    <mergeCell ref="B223:C223"/>
    <mergeCell ref="B204:C204"/>
    <mergeCell ref="B211:C211"/>
    <mergeCell ref="D125:J125"/>
    <mergeCell ref="D126:J126"/>
    <mergeCell ref="B161:J161"/>
    <mergeCell ref="B162:J162"/>
    <mergeCell ref="B151:J151"/>
    <mergeCell ref="B150:J150"/>
    <mergeCell ref="B175:C175"/>
    <mergeCell ref="B158:J158"/>
    <mergeCell ref="B159:J159"/>
    <mergeCell ref="B160:J160"/>
    <mergeCell ref="B155:J155"/>
    <mergeCell ref="B154:J154"/>
    <mergeCell ref="F173:J173"/>
    <mergeCell ref="F174:J174"/>
    <mergeCell ref="F175:J175"/>
    <mergeCell ref="D492:D493"/>
    <mergeCell ref="E492:E493"/>
    <mergeCell ref="F492:F493"/>
    <mergeCell ref="G492:G493"/>
    <mergeCell ref="B263:G263"/>
    <mergeCell ref="B390:G390"/>
    <mergeCell ref="B422:G422"/>
    <mergeCell ref="B417:G417"/>
    <mergeCell ref="B410:G410"/>
    <mergeCell ref="B395:G395"/>
    <mergeCell ref="F180:G182"/>
    <mergeCell ref="F226:G228"/>
    <mergeCell ref="E275:G275"/>
    <mergeCell ref="E274:G274"/>
    <mergeCell ref="E276:G276"/>
    <mergeCell ref="E277:G277"/>
    <mergeCell ref="E278:G278"/>
    <mergeCell ref="F526:G526"/>
    <mergeCell ref="D563:D564"/>
    <mergeCell ref="E563:E564"/>
    <mergeCell ref="F555:G555"/>
    <mergeCell ref="F525:G525"/>
    <mergeCell ref="F541:G541"/>
    <mergeCell ref="F527:G527"/>
    <mergeCell ref="F557:G557"/>
    <mergeCell ref="D562:E562"/>
    <mergeCell ref="B436:G436"/>
    <mergeCell ref="B441:G441"/>
    <mergeCell ref="B456:G456"/>
    <mergeCell ref="B463:G463"/>
    <mergeCell ref="B468:G468"/>
    <mergeCell ref="D508:G508"/>
    <mergeCell ref="D491:G491"/>
    <mergeCell ref="B541:C541"/>
    <mergeCell ref="B555:C555"/>
    <mergeCell ref="F540:G540"/>
    <mergeCell ref="F543:G543"/>
    <mergeCell ref="F544:G544"/>
    <mergeCell ref="F545:G545"/>
    <mergeCell ref="F546:G546"/>
    <mergeCell ref="F547:G547"/>
    <mergeCell ref="F548:G548"/>
    <mergeCell ref="F549:G549"/>
    <mergeCell ref="F550:G550"/>
    <mergeCell ref="F554:G554"/>
    <mergeCell ref="F551:G551"/>
    <mergeCell ref="F552:G552"/>
    <mergeCell ref="F553:G553"/>
    <mergeCell ref="D623:D624"/>
    <mergeCell ref="B615:C615"/>
    <mergeCell ref="E623:E624"/>
    <mergeCell ref="B572:C572"/>
    <mergeCell ref="B579:C579"/>
    <mergeCell ref="F589:G589"/>
    <mergeCell ref="F594:G594"/>
    <mergeCell ref="D585:E585"/>
    <mergeCell ref="F585:G585"/>
    <mergeCell ref="F597:G597"/>
    <mergeCell ref="F598:G598"/>
    <mergeCell ref="F599:G599"/>
    <mergeCell ref="F600:G600"/>
    <mergeCell ref="F610:G610"/>
    <mergeCell ref="F611:G611"/>
    <mergeCell ref="F601:G601"/>
    <mergeCell ref="F617:G617"/>
    <mergeCell ref="F603:G603"/>
    <mergeCell ref="B689:J689"/>
    <mergeCell ref="B690:J690"/>
    <mergeCell ref="B691:J691"/>
    <mergeCell ref="D665:D666"/>
    <mergeCell ref="E665:E666"/>
    <mergeCell ref="B673:C673"/>
    <mergeCell ref="B687:C687"/>
    <mergeCell ref="H589:I589"/>
    <mergeCell ref="F590:G590"/>
    <mergeCell ref="H590:I590"/>
    <mergeCell ref="F591:G591"/>
    <mergeCell ref="H591:I591"/>
    <mergeCell ref="F592:G592"/>
    <mergeCell ref="H592:I592"/>
    <mergeCell ref="F593:G593"/>
    <mergeCell ref="H593:I593"/>
    <mergeCell ref="B617:C617"/>
    <mergeCell ref="H596:I596"/>
    <mergeCell ref="H597:I597"/>
    <mergeCell ref="H598:I598"/>
    <mergeCell ref="H599:I599"/>
    <mergeCell ref="H600:I600"/>
    <mergeCell ref="H610:I610"/>
    <mergeCell ref="H611:I611"/>
    <mergeCell ref="B703:J703"/>
    <mergeCell ref="B704:J704"/>
    <mergeCell ref="B705:J705"/>
    <mergeCell ref="B696:J696"/>
    <mergeCell ref="B697:J697"/>
    <mergeCell ref="B698:J698"/>
    <mergeCell ref="B699:J699"/>
    <mergeCell ref="B700:J700"/>
    <mergeCell ref="B701:J701"/>
    <mergeCell ref="B702:J702"/>
    <mergeCell ref="B694:J694"/>
    <mergeCell ref="B695:J695"/>
    <mergeCell ref="B693:J693"/>
    <mergeCell ref="E12:J12"/>
    <mergeCell ref="E22:J22"/>
    <mergeCell ref="E21:J21"/>
    <mergeCell ref="E20:J20"/>
    <mergeCell ref="E19:J19"/>
    <mergeCell ref="E18:J18"/>
    <mergeCell ref="E16:J16"/>
    <mergeCell ref="E17:J17"/>
    <mergeCell ref="E15:J15"/>
    <mergeCell ref="E13:J13"/>
    <mergeCell ref="D679:D680"/>
    <mergeCell ref="D637:D638"/>
    <mergeCell ref="E637:E638"/>
    <mergeCell ref="B692:J692"/>
    <mergeCell ref="D651:D652"/>
    <mergeCell ref="E651:E652"/>
    <mergeCell ref="H594:I594"/>
    <mergeCell ref="F595:G595"/>
    <mergeCell ref="H595:I595"/>
    <mergeCell ref="F596:G596"/>
    <mergeCell ref="E679:E680"/>
  </mergeCells>
  <dataValidations count="1">
    <dataValidation type="date" operator="greaterThanOrEqual" allowBlank="1" showInputMessage="1" showErrorMessage="1" errorTitle="Укажите дату" error="Формат: ДД.ММ.ГГГГ" sqref="E12:J12">
      <formula1>37256</formula1>
    </dataValidation>
  </dataValidations>
  <hyperlinks>
    <hyperlink ref="E73" location="GROUP!A1" display="При наличии Группы связанных лиц под общим контролем, просьба заполнить вкладку &quot;GROUP&quot;"/>
    <hyperlink ref="E73:I73" location="GROUP!A1" display="При наличии Группы связанных лиц под общим контролем, просьба заполнить вкладку &quot;GROUP&quot;"/>
  </hyperlinks>
  <printOptions horizontalCentered="1"/>
  <pageMargins left="0.19685039370078741" right="0.19685039370078741" top="0.39370078740157483" bottom="0.59055118110236227" header="0.19685039370078741" footer="0.19685039370078741"/>
  <pageSetup paperSize="9" scale="68" fitToHeight="2" orientation="landscape" r:id="rId1"/>
  <headerFooter>
    <oddHeader>&amp;L&amp;G</oddHeader>
    <oddFooter>&amp;LУправление корпоративных кредитов&amp;Cv.1.6&amp;R&amp;P</oddFooter>
    <firstHeader>&amp;L&amp;G</firstHeader>
  </headerFooter>
  <rowBreaks count="12" manualBreakCount="12">
    <brk id="50" max="9" man="1"/>
    <brk id="72" max="9" man="1"/>
    <brk id="104" max="9" man="1"/>
    <brk id="127" max="9" man="1"/>
    <brk id="147" max="16383" man="1"/>
    <brk id="165" max="16383" man="1"/>
    <brk id="312" max="16383" man="1"/>
    <brk id="349" max="9" man="1"/>
    <brk id="381" max="9" man="1"/>
    <brk id="487" max="16383" man="1"/>
    <brk id="583" max="9" man="1"/>
    <brk id="688" max="16383" man="1"/>
  </rowBreaks>
  <ignoredErrors>
    <ignoredError sqref="B505:C505 B394:G474"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zoomScale="85" zoomScaleNormal="85" workbookViewId="0"/>
  </sheetViews>
  <sheetFormatPr defaultRowHeight="15" x14ac:dyDescent="0.25"/>
  <cols>
    <col min="1" max="1" width="5.5703125" style="20" customWidth="1"/>
    <col min="2" max="2" width="32.7109375" style="9" customWidth="1"/>
    <col min="3" max="3" width="28.7109375" style="9" customWidth="1"/>
    <col min="4" max="4" width="20.7109375" style="9" customWidth="1"/>
    <col min="5" max="5" width="23.7109375" style="251" customWidth="1"/>
    <col min="6" max="6" width="26.7109375" style="9" customWidth="1"/>
  </cols>
  <sheetData>
    <row r="1" spans="1:6" s="9" customFormat="1" ht="14.25" customHeight="1" x14ac:dyDescent="0.2">
      <c r="A1" s="20"/>
      <c r="D1" s="188"/>
      <c r="E1" s="251"/>
    </row>
    <row r="2" spans="1:6" s="9" customFormat="1" ht="14.25" customHeight="1" x14ac:dyDescent="0.2">
      <c r="A2" s="20"/>
      <c r="E2" s="252"/>
      <c r="F2" s="222"/>
    </row>
    <row r="3" spans="1:6" s="9" customFormat="1" ht="9" customHeight="1" x14ac:dyDescent="0.25">
      <c r="A3" s="20"/>
      <c r="B3" s="27"/>
      <c r="D3" s="187"/>
      <c r="E3" s="251"/>
    </row>
    <row r="4" spans="1:6" s="9" customFormat="1" ht="9" customHeight="1" x14ac:dyDescent="0.25">
      <c r="B4" s="27"/>
      <c r="E4" s="251"/>
    </row>
    <row r="5" spans="1:6" x14ac:dyDescent="0.25">
      <c r="B5" s="63"/>
      <c r="C5" s="63"/>
      <c r="D5" s="63"/>
      <c r="E5" s="253"/>
      <c r="F5" s="63"/>
    </row>
    <row r="6" spans="1:6" x14ac:dyDescent="0.25">
      <c r="A6" s="25" t="s">
        <v>312</v>
      </c>
      <c r="B6" s="65" t="s">
        <v>317</v>
      </c>
      <c r="C6" s="67"/>
      <c r="D6" s="241"/>
      <c r="E6" s="254"/>
      <c r="F6" s="241"/>
    </row>
    <row r="7" spans="1:6" x14ac:dyDescent="0.25">
      <c r="B7" s="68"/>
      <c r="C7" s="67"/>
      <c r="D7" s="67"/>
      <c r="E7" s="255"/>
      <c r="F7" s="67"/>
    </row>
    <row r="8" spans="1:6" x14ac:dyDescent="0.25">
      <c r="B8" s="245" t="s">
        <v>314</v>
      </c>
      <c r="C8" s="246">
        <f>DATE_CURRENT</f>
        <v>42825</v>
      </c>
      <c r="D8" s="243"/>
      <c r="E8" s="256"/>
      <c r="F8" s="244"/>
    </row>
    <row r="9" spans="1:6" x14ac:dyDescent="0.25">
      <c r="B9" s="245" t="s">
        <v>313</v>
      </c>
      <c r="C9" s="243"/>
      <c r="D9" s="243"/>
      <c r="E9" s="256"/>
      <c r="F9" s="244"/>
    </row>
    <row r="10" spans="1:6" x14ac:dyDescent="0.25">
      <c r="B10" s="68"/>
      <c r="C10" s="67"/>
      <c r="D10" s="67"/>
      <c r="E10" s="255"/>
      <c r="F10" s="67"/>
    </row>
    <row r="11" spans="1:6" ht="25.5" customHeight="1" x14ac:dyDescent="0.25">
      <c r="B11" s="137" t="s">
        <v>308</v>
      </c>
      <c r="C11" s="239" t="s">
        <v>106</v>
      </c>
      <c r="D11" s="236" t="s">
        <v>306</v>
      </c>
      <c r="E11" s="248" t="s">
        <v>309</v>
      </c>
      <c r="F11" s="236" t="s">
        <v>315</v>
      </c>
    </row>
    <row r="12" spans="1:6" ht="25.5" x14ac:dyDescent="0.25">
      <c r="B12" s="138" t="s">
        <v>305</v>
      </c>
      <c r="C12" s="238" t="s">
        <v>107</v>
      </c>
      <c r="D12" s="237" t="s">
        <v>307</v>
      </c>
      <c r="E12" s="249" t="s">
        <v>310</v>
      </c>
      <c r="F12" s="237" t="s">
        <v>311</v>
      </c>
    </row>
    <row r="13" spans="1:6" x14ac:dyDescent="0.25">
      <c r="A13" s="163"/>
      <c r="B13" s="62"/>
      <c r="C13" s="240"/>
      <c r="D13" s="47"/>
      <c r="E13" s="250"/>
      <c r="F13" s="75"/>
    </row>
    <row r="14" spans="1:6" x14ac:dyDescent="0.25">
      <c r="A14" s="163"/>
      <c r="B14" s="62"/>
      <c r="C14" s="240"/>
      <c r="D14" s="47"/>
      <c r="E14" s="250"/>
      <c r="F14" s="75"/>
    </row>
    <row r="15" spans="1:6" x14ac:dyDescent="0.25">
      <c r="A15" s="163"/>
      <c r="B15" s="62"/>
      <c r="C15" s="240"/>
      <c r="D15" s="47"/>
      <c r="E15" s="250"/>
      <c r="F15" s="75"/>
    </row>
    <row r="16" spans="1:6" x14ac:dyDescent="0.25">
      <c r="A16" s="163"/>
      <c r="B16" s="62"/>
      <c r="C16" s="240"/>
      <c r="D16" s="47"/>
      <c r="E16" s="250"/>
      <c r="F16" s="76"/>
    </row>
    <row r="17" spans="1:6" x14ac:dyDescent="0.25">
      <c r="A17" s="163"/>
      <c r="B17" s="62"/>
      <c r="C17" s="240"/>
      <c r="D17" s="47"/>
      <c r="E17" s="250"/>
      <c r="F17" s="76"/>
    </row>
    <row r="18" spans="1:6" x14ac:dyDescent="0.25">
      <c r="A18" s="163"/>
      <c r="B18" s="62"/>
      <c r="C18" s="240"/>
      <c r="D18" s="47"/>
      <c r="E18" s="250"/>
      <c r="F18" s="76"/>
    </row>
    <row r="19" spans="1:6" x14ac:dyDescent="0.25">
      <c r="A19" s="163"/>
      <c r="B19" s="62"/>
      <c r="C19" s="240"/>
      <c r="D19" s="47"/>
      <c r="E19" s="250"/>
      <c r="F19" s="76"/>
    </row>
    <row r="20" spans="1:6" x14ac:dyDescent="0.25">
      <c r="A20" s="163"/>
      <c r="B20" s="62"/>
      <c r="C20" s="240"/>
      <c r="D20" s="47"/>
      <c r="E20" s="250"/>
      <c r="F20" s="76"/>
    </row>
    <row r="21" spans="1:6" x14ac:dyDescent="0.25">
      <c r="A21" s="163"/>
      <c r="B21" s="62"/>
      <c r="C21" s="240"/>
      <c r="D21" s="47"/>
      <c r="E21" s="250"/>
      <c r="F21" s="76"/>
    </row>
    <row r="22" spans="1:6" x14ac:dyDescent="0.25">
      <c r="A22" s="163"/>
      <c r="B22" s="62"/>
      <c r="C22" s="240"/>
      <c r="D22" s="47"/>
      <c r="E22" s="250"/>
      <c r="F22" s="76"/>
    </row>
    <row r="23" spans="1:6" x14ac:dyDescent="0.25">
      <c r="A23" s="163"/>
      <c r="B23" s="62"/>
      <c r="C23" s="240"/>
      <c r="D23" s="47"/>
      <c r="E23" s="250"/>
      <c r="F23" s="76"/>
    </row>
    <row r="24" spans="1:6" x14ac:dyDescent="0.25">
      <c r="A24" s="163"/>
      <c r="B24" s="62"/>
      <c r="C24" s="240"/>
      <c r="D24" s="47"/>
      <c r="E24" s="250"/>
      <c r="F24" s="76"/>
    </row>
    <row r="25" spans="1:6" x14ac:dyDescent="0.25">
      <c r="A25" s="163"/>
      <c r="B25" s="62"/>
      <c r="C25" s="240"/>
      <c r="D25" s="47"/>
      <c r="E25" s="250"/>
      <c r="F25" s="76"/>
    </row>
    <row r="26" spans="1:6" x14ac:dyDescent="0.25">
      <c r="A26" s="163"/>
      <c r="B26" s="62"/>
      <c r="C26" s="240"/>
      <c r="D26" s="47"/>
      <c r="E26" s="250"/>
      <c r="F26" s="76"/>
    </row>
    <row r="27" spans="1:6" x14ac:dyDescent="0.25">
      <c r="A27" s="163"/>
      <c r="B27" s="62"/>
      <c r="C27" s="240"/>
      <c r="D27" s="47"/>
      <c r="E27" s="250"/>
      <c r="F27" s="76"/>
    </row>
    <row r="28" spans="1:6" x14ac:dyDescent="0.25">
      <c r="A28" s="163"/>
      <c r="B28" s="62"/>
      <c r="C28" s="240"/>
      <c r="D28" s="47"/>
      <c r="E28" s="250"/>
      <c r="F28" s="76"/>
    </row>
    <row r="29" spans="1:6" x14ac:dyDescent="0.25">
      <c r="A29" s="163"/>
      <c r="B29" s="62"/>
      <c r="C29" s="240"/>
      <c r="D29" s="47"/>
      <c r="E29" s="250"/>
      <c r="F29" s="76"/>
    </row>
    <row r="30" spans="1:6" x14ac:dyDescent="0.25">
      <c r="A30" s="163"/>
      <c r="B30" s="62"/>
      <c r="C30" s="240"/>
      <c r="D30" s="47"/>
      <c r="E30" s="250"/>
      <c r="F30" s="76"/>
    </row>
    <row r="31" spans="1:6" x14ac:dyDescent="0.25">
      <c r="A31" s="163"/>
      <c r="B31" s="62"/>
      <c r="C31" s="240"/>
      <c r="D31" s="47"/>
      <c r="E31" s="250"/>
      <c r="F31" s="76"/>
    </row>
    <row r="32" spans="1:6" x14ac:dyDescent="0.25">
      <c r="A32" s="163"/>
      <c r="B32" s="62"/>
      <c r="C32" s="240"/>
      <c r="D32" s="47"/>
      <c r="E32" s="250"/>
      <c r="F32" s="76"/>
    </row>
    <row r="33" spans="1:7" x14ac:dyDescent="0.25">
      <c r="A33" s="163"/>
      <c r="B33" s="62"/>
      <c r="C33" s="240"/>
      <c r="D33" s="47"/>
      <c r="E33" s="250"/>
      <c r="F33" s="76"/>
    </row>
    <row r="34" spans="1:7" x14ac:dyDescent="0.25">
      <c r="A34" s="163"/>
      <c r="B34" s="62"/>
      <c r="C34" s="240"/>
      <c r="D34" s="47"/>
      <c r="E34" s="250"/>
      <c r="F34" s="76"/>
    </row>
    <row r="35" spans="1:7" x14ac:dyDescent="0.25">
      <c r="A35" s="163"/>
      <c r="B35" s="62"/>
      <c r="C35" s="240"/>
      <c r="D35" s="47"/>
      <c r="E35" s="250"/>
      <c r="F35" s="76"/>
    </row>
    <row r="36" spans="1:7" x14ac:dyDescent="0.25">
      <c r="A36" s="163"/>
      <c r="B36" s="62"/>
      <c r="C36" s="240"/>
      <c r="D36" s="47"/>
      <c r="E36" s="250"/>
      <c r="F36" s="76"/>
    </row>
    <row r="37" spans="1:7" x14ac:dyDescent="0.25">
      <c r="A37" s="163"/>
      <c r="B37" s="62"/>
      <c r="C37" s="240"/>
      <c r="D37" s="47"/>
      <c r="E37" s="250"/>
      <c r="F37" s="76"/>
    </row>
    <row r="38" spans="1:7" x14ac:dyDescent="0.25">
      <c r="A38" s="163"/>
      <c r="B38" s="62"/>
      <c r="C38" s="240"/>
      <c r="D38" s="47"/>
      <c r="E38" s="250"/>
      <c r="F38" s="76"/>
    </row>
    <row r="41" spans="1:7" x14ac:dyDescent="0.25">
      <c r="B41" s="18" t="s">
        <v>233</v>
      </c>
      <c r="C41" s="29"/>
      <c r="D41" s="29"/>
      <c r="E41" s="29"/>
      <c r="F41" s="16" t="s">
        <v>243</v>
      </c>
    </row>
    <row r="42" spans="1:7" x14ac:dyDescent="0.25">
      <c r="B42" s="18"/>
      <c r="C42" s="16"/>
      <c r="D42" s="16"/>
      <c r="E42" s="16"/>
      <c r="F42" s="16"/>
    </row>
    <row r="43" spans="1:7" x14ac:dyDescent="0.25">
      <c r="B43" s="18"/>
      <c r="C43" s="16"/>
      <c r="D43" s="16"/>
      <c r="E43" s="16"/>
      <c r="F43" s="16"/>
    </row>
    <row r="44" spans="1:7" x14ac:dyDescent="0.25">
      <c r="B44" s="18" t="s">
        <v>234</v>
      </c>
      <c r="C44" s="29"/>
      <c r="D44" s="29"/>
      <c r="E44" s="29"/>
      <c r="F44" s="16" t="s">
        <v>243</v>
      </c>
    </row>
    <row r="45" spans="1:7" x14ac:dyDescent="0.25">
      <c r="B45" s="16"/>
      <c r="C45" s="32"/>
      <c r="D45" s="16"/>
      <c r="E45" s="16"/>
      <c r="F45" s="16"/>
      <c r="G45" s="16"/>
    </row>
    <row r="46" spans="1:7" x14ac:dyDescent="0.25">
      <c r="B46" s="16"/>
      <c r="C46" s="32"/>
      <c r="D46" s="16"/>
      <c r="E46" s="16"/>
      <c r="F46" s="16"/>
      <c r="G46" s="16"/>
    </row>
    <row r="47" spans="1:7" x14ac:dyDescent="0.25">
      <c r="B47" s="16"/>
      <c r="C47" s="32"/>
      <c r="D47" s="16"/>
      <c r="E47" s="16"/>
      <c r="F47" s="16"/>
      <c r="G47" s="16"/>
    </row>
    <row r="48" spans="1:7" x14ac:dyDescent="0.25">
      <c r="B48" s="19" t="s">
        <v>59</v>
      </c>
      <c r="C48" s="19"/>
      <c r="D48" s="16"/>
      <c r="E48" s="16"/>
      <c r="F48" s="16"/>
      <c r="G48" s="16"/>
    </row>
  </sheetData>
  <pageMargins left="0.70866141732283472" right="0.70866141732283472" top="0.74803149606299213" bottom="0.74803149606299213" header="0.31496062992125984" footer="0.31496062992125984"/>
  <pageSetup paperSize="9" scale="63" orientation="portrait" r:id="rId1"/>
  <headerFooter>
    <oddFooter>&amp;LУправление корпоративных кредитов&amp;Cv.1.5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2017-01-16T07:50:20Z</cp:lastPrinted>
</cp:coreProperties>
</file>